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ocuments\Respaldo Alberto Sánchez\Documents\POA 2016\"/>
    </mc:Choice>
  </mc:AlternateContent>
  <bookViews>
    <workbookView xWindow="120" yWindow="135" windowWidth="21315" windowHeight="9780"/>
  </bookViews>
  <sheets>
    <sheet name="Programa de obra-2016  " sheetId="1" r:id="rId1"/>
  </sheets>
  <calcPr calcId="152511"/>
</workbook>
</file>

<file path=xl/calcChain.xml><?xml version="1.0" encoding="utf-8"?>
<calcChain xmlns="http://schemas.openxmlformats.org/spreadsheetml/2006/main">
  <c r="I25" i="1" l="1"/>
  <c r="J25" i="1"/>
  <c r="K25" i="1"/>
  <c r="L25" i="1"/>
  <c r="M25" i="1"/>
  <c r="N25" i="1"/>
  <c r="O25" i="1"/>
  <c r="P25" i="1"/>
  <c r="Q25" i="1"/>
  <c r="R25" i="1"/>
  <c r="S25" i="1"/>
  <c r="H25" i="1"/>
  <c r="O82" i="1" l="1"/>
  <c r="N82" i="1"/>
  <c r="M82" i="1"/>
  <c r="L82" i="1"/>
  <c r="K82" i="1"/>
  <c r="E82" i="1"/>
  <c r="E75" i="1"/>
  <c r="E66" i="1"/>
  <c r="E64" i="1"/>
  <c r="E17" i="1" l="1"/>
  <c r="E19" i="1"/>
  <c r="E15" i="1"/>
  <c r="E25" i="1" l="1"/>
  <c r="I82" i="1"/>
  <c r="J82" i="1"/>
  <c r="P82" i="1"/>
  <c r="Q82" i="1"/>
  <c r="R82" i="1"/>
  <c r="S82" i="1"/>
  <c r="H82" i="1"/>
  <c r="E76" i="1"/>
  <c r="E77" i="1"/>
  <c r="E74" i="1"/>
  <c r="E65" i="1"/>
  <c r="E63" i="1" l="1"/>
  <c r="E70" i="1" l="1"/>
  <c r="L70" i="1" l="1"/>
  <c r="M70" i="1"/>
  <c r="N70" i="1"/>
  <c r="O70" i="1"/>
  <c r="P70" i="1"/>
  <c r="Q70" i="1"/>
  <c r="R70" i="1"/>
  <c r="S70" i="1"/>
  <c r="H70" i="1"/>
  <c r="I70" i="1"/>
  <c r="J70" i="1"/>
  <c r="K70" i="1"/>
  <c r="S83" i="1" l="1"/>
  <c r="R83" i="1"/>
  <c r="Q83" i="1"/>
  <c r="P83" i="1"/>
  <c r="O83" i="1"/>
  <c r="N83" i="1"/>
  <c r="M83" i="1"/>
  <c r="L83" i="1"/>
  <c r="K83" i="1"/>
  <c r="J83" i="1"/>
  <c r="I83" i="1"/>
  <c r="H83" i="1"/>
  <c r="S54" i="1"/>
  <c r="R54" i="1"/>
  <c r="Q54" i="1"/>
  <c r="P54" i="1"/>
  <c r="O54" i="1"/>
  <c r="N54" i="1"/>
  <c r="M54" i="1"/>
  <c r="L54" i="1"/>
  <c r="K54" i="1"/>
  <c r="J54" i="1"/>
  <c r="I54" i="1"/>
  <c r="H54" i="1"/>
  <c r="S33" i="1"/>
  <c r="R33" i="1"/>
  <c r="Q33" i="1"/>
  <c r="P33" i="1"/>
  <c r="O33" i="1"/>
  <c r="N33" i="1"/>
  <c r="M33" i="1"/>
  <c r="L33" i="1"/>
  <c r="K33" i="1"/>
  <c r="J33" i="1"/>
  <c r="I33" i="1"/>
  <c r="H33" i="1"/>
  <c r="L55" i="1" l="1"/>
  <c r="L85" i="1" s="1"/>
  <c r="H55" i="1"/>
  <c r="P55" i="1"/>
  <c r="P85" i="1" s="1"/>
  <c r="N55" i="1"/>
  <c r="N85" i="1" s="1"/>
  <c r="J55" i="1"/>
  <c r="J85" i="1" s="1"/>
  <c r="I55" i="1"/>
  <c r="I85" i="1" s="1"/>
  <c r="R55" i="1"/>
  <c r="R85" i="1" s="1"/>
  <c r="O55" i="1"/>
  <c r="O85" i="1" s="1"/>
  <c r="S55" i="1"/>
  <c r="S85" i="1" s="1"/>
  <c r="K55" i="1"/>
  <c r="K85" i="1" s="1"/>
  <c r="E83" i="1"/>
  <c r="M55" i="1"/>
  <c r="M85" i="1" s="1"/>
  <c r="Q55" i="1"/>
  <c r="Q85" i="1" s="1"/>
  <c r="P87" i="1" l="1"/>
  <c r="J87" i="1"/>
  <c r="M87" i="1"/>
  <c r="S87" i="1"/>
  <c r="E55" i="1"/>
  <c r="E85" i="1" s="1"/>
</calcChain>
</file>

<file path=xl/sharedStrings.xml><?xml version="1.0" encoding="utf-8"?>
<sst xmlns="http://schemas.openxmlformats.org/spreadsheetml/2006/main" count="163" uniqueCount="71">
  <si>
    <t>Administración Portuaría Integral de Dos Bocas, S.A. de C.V.</t>
  </si>
  <si>
    <t>OBRA PUBLICA (62601)</t>
  </si>
  <si>
    <t>Importe</t>
  </si>
  <si>
    <t>Fecha de Inicio</t>
  </si>
  <si>
    <t>Fecha de Terminación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</si>
  <si>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</si>
  <si>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</si>
  <si>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</si>
  <si>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</si>
  <si>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</si>
  <si>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</si>
  <si>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</si>
  <si>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</si>
  <si>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</si>
  <si>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</si>
  <si>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</si>
  <si>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</si>
  <si>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 </t>
  </si>
  <si>
    <t>MANTENIMIENTO Y REHABILITACIÓN OBRA PUBLICA (62602)</t>
  </si>
  <si>
    <t>TOTAL DE MANTENIMIENTO (62602)</t>
  </si>
  <si>
    <t xml:space="preserve">  </t>
  </si>
  <si>
    <t>TOTAL DE SERVICIOS RELACIONADOS CON OBRAS  PUBLICAS</t>
  </si>
  <si>
    <t>TOTAL DE OBRA PÚBLICA</t>
  </si>
  <si>
    <t xml:space="preserve">Total de obra trimestral </t>
  </si>
  <si>
    <t>SERVICIOS RELACIONADOS CON OBRA PUBLICA (62905)</t>
  </si>
  <si>
    <t>Levantamientos batimetricos generales del puerto y de control</t>
  </si>
  <si>
    <t>Proyectos ejecutivos de obras</t>
  </si>
  <si>
    <t>Actualizado</t>
  </si>
  <si>
    <t>Mantenimiento a cercado perimetral</t>
  </si>
  <si>
    <t>CLAVE LLAVE</t>
  </si>
  <si>
    <t>CUCoP</t>
  </si>
  <si>
    <t>CLAVE CARTERA INVERSIÓN</t>
  </si>
  <si>
    <t>0809J2P0002</t>
  </si>
  <si>
    <t>Desarrollo de 70 has, para uso comercial e indunstrial</t>
  </si>
  <si>
    <t xml:space="preserve">TOTAL DE OBRA (62601) </t>
  </si>
  <si>
    <t>Servicios relacionados con obra pública</t>
  </si>
  <si>
    <t>Mantenimiento de Bienes Inmuebles</t>
  </si>
  <si>
    <t>N/A</t>
  </si>
  <si>
    <t>Construcción de planta de tratamiento de aguas residuales</t>
  </si>
  <si>
    <t>Mantenimiento y conservación de inmuebles para la prestación de servicios públicos</t>
  </si>
  <si>
    <t>Mantenimiento y conservación de inmuebles para la prestación de servicios administrativos</t>
  </si>
  <si>
    <t>Ampliación del área comercial e industrial (TUM)</t>
  </si>
  <si>
    <t>Relleno y nivelación, construcción de un colector pluvial.</t>
  </si>
  <si>
    <t>PENDIENTE</t>
  </si>
  <si>
    <t>Mantenimiento a oficinas administrativas de la API</t>
  </si>
  <si>
    <t>Mantenimiento a oficinas operativas de la API</t>
  </si>
  <si>
    <t>Mantenimiento de áreas verdes en la TUM y Parque Industrial</t>
  </si>
  <si>
    <t>Mantenimiento a instalaciones del sistema de distribución de agua potable</t>
  </si>
  <si>
    <t>Programa Anual de Obra Pública y Servicios  2016</t>
  </si>
  <si>
    <t>Mantenimiento a muelles 2016</t>
  </si>
  <si>
    <t>Dragado de mantenimiento 2016 (propios)</t>
  </si>
  <si>
    <t>Actualización del proyecto de Rompeolas</t>
  </si>
  <si>
    <t>Control de calidad en obras</t>
  </si>
  <si>
    <t>Levantamientos topográficos</t>
  </si>
  <si>
    <t xml:space="preserve">     Bodega de API</t>
  </si>
  <si>
    <t xml:space="preserve">     Centro de Control de Tráfico Marítimo</t>
  </si>
  <si>
    <t xml:space="preserve">     Centro de Control de Emergencias</t>
  </si>
  <si>
    <t xml:space="preserve">     Terrenos Ganados al Mar</t>
  </si>
  <si>
    <t xml:space="preserve">     Ampliación de la zona comercial de la TUM</t>
  </si>
  <si>
    <t>Actualización y/o Adecuación del Proyecto de Muelles Petroleros</t>
  </si>
  <si>
    <t>Actualización y/o Adecuación del Proyecto del Centro de Negocios</t>
  </si>
  <si>
    <t xml:space="preserve">     Restructuración de los Muelles de la TAB</t>
  </si>
  <si>
    <t>Mantenimiento de plantas de tratamiento de aguas residuales</t>
  </si>
  <si>
    <t>Mantenimiento a intalaciones eléctricas</t>
  </si>
  <si>
    <t>Mantenimiento al sistema fotovoltaico de alumbrado del PI</t>
  </si>
  <si>
    <t>Mantenimiento a bodega y archivo</t>
  </si>
  <si>
    <t>Mantenimiento a vialidades de acceso y Patios de la TUM</t>
  </si>
  <si>
    <t>Construcción de planta de tratamiento de agua potable</t>
  </si>
  <si>
    <t>Construcción de obras de pavimentación (Construcción de vialidades)</t>
  </si>
  <si>
    <t>Mantenimiento a casetas de servicios (vigilancia, bascula, etc.)</t>
  </si>
  <si>
    <t>Registrado en compranet el 29/01/2016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</si>
</sst>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9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12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3" fillId="0" borderId="2" xfId="0" applyFont="1" applyBorder="1"/>
    <xf numFmtId="4" fontId="3" fillId="0" borderId="2" xfId="0" applyNumberFormat="1" applyFont="1" applyBorder="1"/>
    <xf numFmtId="14" fontId="3" fillId="0" borderId="2" xfId="0" applyNumberFormat="1" applyFont="1" applyBorder="1"/>
    <xf numFmtId="4" fontId="3" fillId="0" borderId="0" xfId="0" applyNumberFormat="1" applyFont="1"/>
    <xf numFmtId="0" fontId="5" fillId="3" borderId="1" xfId="0" applyFont="1" applyFill="1" applyBorder="1"/>
    <xf numFmtId="4" fontId="5" fillId="3" borderId="1" xfId="0" applyNumberFormat="1" applyFont="1" applyFill="1" applyBorder="1"/>
    <xf numFmtId="0" fontId="6" fillId="0" borderId="2" xfId="0" applyFont="1" applyBorder="1"/>
    <xf numFmtId="4" fontId="6" fillId="0" borderId="2" xfId="0" applyNumberFormat="1" applyFont="1" applyBorder="1"/>
    <xf numFmtId="14" fontId="6" fillId="0" borderId="2" xfId="0" applyNumberFormat="1" applyFont="1" applyBorder="1"/>
    <xf numFmtId="0" fontId="3" fillId="0" borderId="0" xfId="0" applyFont="1" applyFill="1"/>
    <xf numFmtId="0" fontId="3" fillId="0" borderId="0" xfId="0" applyFont="1" applyFill="1" applyBorder="1"/>
    <xf numFmtId="14" fontId="3" fillId="0" borderId="2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0" borderId="3" xfId="0" applyFont="1" applyBorder="1"/>
    <xf numFmtId="164" fontId="3" fillId="0" borderId="0" xfId="1" applyNumberFormat="1" applyFont="1"/>
    <xf numFmtId="0" fontId="4" fillId="4" borderId="0" xfId="0" applyFont="1" applyFill="1"/>
    <xf numFmtId="4" fontId="3" fillId="4" borderId="0" xfId="0" applyNumberFormat="1" applyFont="1" applyFill="1"/>
    <xf numFmtId="0" fontId="3" fillId="4" borderId="0" xfId="0" applyFont="1" applyFill="1"/>
    <xf numFmtId="3" fontId="3" fillId="0" borderId="0" xfId="0" applyNumberFormat="1" applyFont="1"/>
    <xf numFmtId="164" fontId="3" fillId="0" borderId="2" xfId="1" applyNumberFormat="1" applyFont="1" applyBorder="1"/>
    <xf numFmtId="14" fontId="6" fillId="0" borderId="2" xfId="0" applyNumberFormat="1" applyFont="1" applyBorder="1" applyAlignment="1">
      <alignment horizontal="right"/>
    </xf>
    <xf numFmtId="4" fontId="7" fillId="0" borderId="0" xfId="0" applyNumberFormat="1" applyFont="1"/>
    <xf numFmtId="0" fontId="5" fillId="0" borderId="2" xfId="0" applyFont="1" applyBorder="1" applyAlignment="1">
      <alignment horizontal="left"/>
    </xf>
    <xf numFmtId="14" fontId="3" fillId="0" borderId="0" xfId="0" applyNumberFormat="1" applyFont="1"/>
    <xf numFmtId="0" fontId="0" fillId="0" borderId="2" xfId="0" applyBorder="1"/>
    <xf numFmtId="0" fontId="3" fillId="0" borderId="4" xfId="0" applyFont="1" applyBorder="1"/>
    <xf numFmtId="0" fontId="3" fillId="0" borderId="5" xfId="0" applyFont="1" applyBorder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3" fontId="4" fillId="0" borderId="0" xfId="0" applyNumberFormat="1" applyFont="1" applyBorder="1" applyAlignment="1">
      <alignment vertical="center"/>
    </xf>
    <xf numFmtId="0" fontId="4" fillId="0" borderId="2" xfId="0" applyFont="1" applyBorder="1"/>
    <xf numFmtId="4" fontId="3" fillId="0" borderId="2" xfId="0" applyNumberFormat="1" applyFont="1" applyBorder="1" applyAlignment="1">
      <alignment horizontal="center"/>
    </xf>
    <xf numFmtId="4" fontId="3" fillId="0" borderId="2" xfId="0" applyNumberFormat="1" applyFont="1" applyBorder="1" applyAlignment="1">
      <alignment vertical="center"/>
    </xf>
    <xf numFmtId="164" fontId="3" fillId="0" borderId="0" xfId="1" applyNumberFormat="1" applyFont="1" applyAlignment="1">
      <alignment vertical="center"/>
    </xf>
    <xf numFmtId="3" fontId="3" fillId="0" borderId="3" xfId="0" applyNumberFormat="1" applyFont="1" applyBorder="1"/>
    <xf numFmtId="4" fontId="4" fillId="0" borderId="2" xfId="0" applyNumberFormat="1" applyFont="1" applyBorder="1"/>
    <xf numFmtId="14" fontId="4" fillId="0" borderId="2" xfId="0" applyNumberFormat="1" applyFont="1" applyBorder="1"/>
    <xf numFmtId="4" fontId="3" fillId="0" borderId="2" xfId="0" applyNumberFormat="1" applyFont="1" applyFill="1" applyBorder="1"/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" fontId="3" fillId="7" borderId="2" xfId="0" applyNumberFormat="1" applyFont="1" applyFill="1" applyBorder="1"/>
    <xf numFmtId="4" fontId="3" fillId="7" borderId="2" xfId="0" applyNumberFormat="1" applyFont="1" applyFill="1" applyBorder="1" applyAlignment="1">
      <alignment vertical="center"/>
    </xf>
    <xf numFmtId="0" fontId="3" fillId="0" borderId="2" xfId="0" applyFont="1" applyBorder="1" applyAlignment="1">
      <alignment vertical="center"/>
    </xf>
    <xf numFmtId="14" fontId="3" fillId="0" borderId="2" xfId="0" applyNumberFormat="1" applyFont="1" applyBorder="1" applyAlignment="1">
      <alignment vertical="center"/>
    </xf>
    <xf numFmtId="4" fontId="3" fillId="7" borderId="0" xfId="0" applyNumberFormat="1" applyFont="1" applyFill="1"/>
    <xf numFmtId="164" fontId="3" fillId="7" borderId="0" xfId="1" applyNumberFormat="1" applyFont="1" applyFill="1"/>
    <xf numFmtId="4" fontId="3" fillId="5" borderId="6" xfId="0" applyNumberFormat="1" applyFont="1" applyFill="1" applyBorder="1"/>
    <xf numFmtId="4" fontId="3" fillId="5" borderId="0" xfId="0" applyNumberFormat="1" applyFont="1" applyFill="1" applyBorder="1"/>
    <xf numFmtId="10" fontId="3" fillId="5" borderId="3" xfId="0" applyNumberFormat="1" applyFont="1" applyFill="1" applyBorder="1"/>
    <xf numFmtId="4" fontId="3" fillId="6" borderId="6" xfId="0" applyNumberFormat="1" applyFont="1" applyFill="1" applyBorder="1"/>
    <xf numFmtId="4" fontId="3" fillId="6" borderId="0" xfId="0" applyNumberFormat="1" applyFont="1" applyFill="1" applyBorder="1"/>
    <xf numFmtId="10" fontId="3" fillId="6" borderId="3" xfId="0" applyNumberFormat="1" applyFont="1" applyFill="1" applyBorder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486832</xdr:colOff>
      <xdr:row>1</xdr:row>
      <xdr:rowOff>52916</xdr:rowOff>
    </xdr:from>
    <xdr:to>
      <xdr:col>2</xdr:col>
      <xdr:colOff>63499</xdr:colOff>
      <xdr:row>6</xdr:row>
      <xdr:rowOff>105833</xdr:rowOff>
    </xdr:to>
    <xdr:pic>
      <xdr:nvPicPr>
        <xdr:cNvPr id="3" name="2 Imagen" descr="C:\Users\alberto1\AppData\Local\Microsoft\Windows\Temporary Internet Files\Content.Outlook\OP0ZJJGI\Logo API Dos Bocas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6832" y="201083"/>
          <a:ext cx="1100667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730250</xdr:colOff>
      <xdr:row>1</xdr:row>
      <xdr:rowOff>84666</xdr:rowOff>
    </xdr:from>
    <xdr:to>
      <xdr:col>18</xdr:col>
      <xdr:colOff>581449</xdr:colOff>
      <xdr:row>5</xdr:row>
      <xdr:rowOff>119591</xdr:rowOff>
    </xdr:to>
    <xdr:pic>
      <xdr:nvPicPr>
        <xdr:cNvPr id="4" name="3 Imagen" descr="SCT_horizontal_ALTA-01-01"/>
        <xdr:cNvPicPr/>
      </xdr:nvPicPr>
      <xdr:blipFill>
        <a:blip xmlns:r="http://schemas.openxmlformats.org/officeDocument/2006/relationships" r:embed="rId2" cstate="print"/>
        <a:srcRect l="7083" t="27271" b="34196"/>
        <a:stretch>
          <a:fillRect/>
        </a:stretch>
      </xdr:blipFill>
      <xdr:spPr bwMode="auto">
        <a:xfrm>
          <a:off x="13324417" y="232833"/>
          <a:ext cx="228536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AF89"/>
  <sheetViews>
    <sheetView tabSelected="1" zoomScale="90" zoomScaleNormal="90" workbookViewId="0">
      <selection activeCell="A89" sqref="A89"/>
    </sheetView>
  </sheetViews>
  <sheetFormatPr baseColWidth="10" defaultRowHeight="12" x14ac:dyDescent="0.2"/>
  <cols>
    <col min="1" max="2" width="11.42578125" style="1"/>
    <col min="3" max="3" width="12.42578125" style="1" customWidth="1"/>
    <col min="4" max="4" width="59" style="1" customWidth="1"/>
    <col min="5" max="7" width="12.140625" style="1" customWidth="1"/>
    <col min="8" max="8" width="9.7109375" style="1" customWidth="1"/>
    <col min="9" max="9" width="10.7109375" style="1" customWidth="1"/>
    <col min="10" max="10" width="11.5703125" style="1" customWidth="1"/>
    <col min="11" max="12" width="12.5703125" style="1" customWidth="1"/>
    <col min="13" max="13" width="12.28515625" style="1" customWidth="1"/>
    <col min="14" max="14" width="12" style="1" customWidth="1"/>
    <col min="15" max="15" width="11.7109375" style="1" customWidth="1"/>
    <col min="16" max="16" width="12.28515625" style="1" bestFit="1" customWidth="1"/>
    <col min="17" max="17" width="12" style="1" customWidth="1"/>
    <col min="18" max="18" width="12.140625" style="1" customWidth="1"/>
    <col min="19" max="19" width="12" style="1" customWidth="1"/>
    <col min="20" max="20" width="11.42578125" style="1" customWidth="1"/>
    <col min="21" max="16384" width="11.42578125" style="1"/>
  </cols>
  <sheetData>
    <row r="4" spans="1:20" ht="20.25" x14ac:dyDescent="0.3">
      <c r="A4" s="51" t="s">
        <v>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</row>
    <row r="8" spans="1:20" ht="18" x14ac:dyDescent="0.25">
      <c r="A8" s="52" t="s">
        <v>48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</row>
    <row r="10" spans="1:20" ht="36" x14ac:dyDescent="0.2">
      <c r="A10" s="3" t="s">
        <v>29</v>
      </c>
      <c r="B10" s="17" t="s">
        <v>30</v>
      </c>
      <c r="C10" s="3" t="s">
        <v>31</v>
      </c>
      <c r="D10" s="2" t="s">
        <v>1</v>
      </c>
      <c r="E10" s="3" t="s">
        <v>2</v>
      </c>
      <c r="F10" s="3" t="s">
        <v>3</v>
      </c>
      <c r="G10" s="3" t="s">
        <v>4</v>
      </c>
      <c r="H10" s="3" t="s">
        <v>5</v>
      </c>
      <c r="I10" s="3" t="s">
        <v>6</v>
      </c>
      <c r="J10" s="3" t="s">
        <v>7</v>
      </c>
      <c r="K10" s="3" t="s">
        <v>8</v>
      </c>
      <c r="L10" s="3" t="s">
        <v>9</v>
      </c>
      <c r="M10" s="3" t="s">
        <v>10</v>
      </c>
      <c r="N10" s="3" t="s">
        <v>11</v>
      </c>
      <c r="O10" s="3" t="s">
        <v>12</v>
      </c>
      <c r="P10" s="3" t="s">
        <v>13</v>
      </c>
      <c r="Q10" s="3" t="s">
        <v>14</v>
      </c>
      <c r="R10" s="3" t="s">
        <v>15</v>
      </c>
      <c r="S10" s="3" t="s">
        <v>16</v>
      </c>
    </row>
    <row r="11" spans="1:20" x14ac:dyDescent="0.2">
      <c r="A11" s="31"/>
      <c r="B11" s="31"/>
      <c r="C11" s="5"/>
      <c r="D11" s="4"/>
      <c r="E11" s="5"/>
      <c r="F11" s="5"/>
      <c r="G11" s="5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1:20" x14ac:dyDescent="0.2">
      <c r="A12" s="5"/>
      <c r="B12" s="5"/>
      <c r="C12" s="5"/>
      <c r="D12" s="5"/>
      <c r="E12" s="44"/>
      <c r="F12" s="7"/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20" x14ac:dyDescent="0.2">
      <c r="A13" s="33">
        <v>62601</v>
      </c>
      <c r="B13" s="33">
        <v>6270</v>
      </c>
      <c r="C13" s="33" t="s">
        <v>32</v>
      </c>
      <c r="D13" s="4" t="s">
        <v>33</v>
      </c>
      <c r="E13" s="5" t="s">
        <v>17</v>
      </c>
      <c r="F13" s="5"/>
      <c r="G13" s="5"/>
      <c r="H13" s="6" t="s">
        <v>17</v>
      </c>
      <c r="I13" s="6" t="s">
        <v>17</v>
      </c>
      <c r="J13" s="6" t="s">
        <v>17</v>
      </c>
      <c r="K13" s="6" t="s">
        <v>17</v>
      </c>
      <c r="L13" s="6" t="s">
        <v>17</v>
      </c>
      <c r="M13" s="6" t="s">
        <v>17</v>
      </c>
      <c r="N13" s="6" t="s">
        <v>17</v>
      </c>
      <c r="O13" s="6" t="s">
        <v>17</v>
      </c>
      <c r="P13" s="6" t="s">
        <v>17</v>
      </c>
      <c r="Q13" s="6" t="s">
        <v>17</v>
      </c>
      <c r="R13" s="6" t="s">
        <v>17</v>
      </c>
      <c r="S13" s="6" t="s">
        <v>17</v>
      </c>
    </row>
    <row r="14" spans="1:20" x14ac:dyDescent="0.2">
      <c r="A14" s="5"/>
      <c r="B14" s="5"/>
      <c r="C14" s="5"/>
      <c r="D14" s="43"/>
      <c r="E14" s="48"/>
      <c r="F14" s="49"/>
      <c r="G14" s="49"/>
      <c r="H14" s="48">
        <v>0</v>
      </c>
      <c r="I14" s="48">
        <v>0</v>
      </c>
      <c r="J14" s="48">
        <v>0</v>
      </c>
      <c r="K14" s="48">
        <v>2378170</v>
      </c>
      <c r="L14" s="48">
        <v>2000000</v>
      </c>
      <c r="M14" s="48">
        <v>2500000</v>
      </c>
      <c r="N14" s="48">
        <v>1807869</v>
      </c>
      <c r="O14" s="48">
        <v>2000000</v>
      </c>
      <c r="P14" s="48">
        <v>1032087</v>
      </c>
      <c r="Q14" s="48">
        <v>4194911</v>
      </c>
      <c r="R14" s="48">
        <v>4303478</v>
      </c>
      <c r="S14" s="48">
        <v>3581655</v>
      </c>
      <c r="T14" s="8"/>
    </row>
    <row r="15" spans="1:20" ht="17.25" customHeight="1" x14ac:dyDescent="0.2">
      <c r="A15" s="5"/>
      <c r="B15" s="33">
        <v>62701016</v>
      </c>
      <c r="C15" s="5"/>
      <c r="D15" s="55" t="s">
        <v>38</v>
      </c>
      <c r="E15" s="45">
        <f>SUM(H15:S15)</f>
        <v>10500000</v>
      </c>
      <c r="F15" s="56">
        <v>42464</v>
      </c>
      <c r="G15" s="56">
        <v>42608</v>
      </c>
      <c r="H15" s="6"/>
      <c r="I15" s="6"/>
      <c r="J15" s="6"/>
      <c r="K15" s="54">
        <v>2378170</v>
      </c>
      <c r="L15" s="54">
        <v>2000000</v>
      </c>
      <c r="M15" s="54">
        <v>2500000</v>
      </c>
      <c r="N15" s="54">
        <v>1807869</v>
      </c>
      <c r="O15" s="54">
        <v>1813961</v>
      </c>
      <c r="P15" s="50"/>
      <c r="Q15" s="50"/>
      <c r="R15" s="50"/>
      <c r="S15" s="50"/>
    </row>
    <row r="16" spans="1:20" x14ac:dyDescent="0.2">
      <c r="A16" s="5"/>
      <c r="B16" s="33"/>
      <c r="C16" s="5"/>
      <c r="D16" s="5"/>
      <c r="E16" s="45"/>
      <c r="F16" s="56"/>
      <c r="G16" s="56"/>
      <c r="H16" s="59"/>
      <c r="I16" s="60"/>
      <c r="J16" s="61">
        <v>0</v>
      </c>
      <c r="K16" s="62"/>
      <c r="L16" s="63"/>
      <c r="M16" s="64">
        <v>0.65</v>
      </c>
      <c r="N16" s="59"/>
      <c r="O16" s="60"/>
      <c r="P16" s="61">
        <v>0.35</v>
      </c>
      <c r="Q16" s="62"/>
      <c r="R16" s="63"/>
      <c r="S16" s="64">
        <v>0</v>
      </c>
    </row>
    <row r="17" spans="1:20" ht="16.5" customHeight="1" x14ac:dyDescent="0.2">
      <c r="A17" s="5"/>
      <c r="B17" s="33">
        <v>62701015</v>
      </c>
      <c r="C17" s="5"/>
      <c r="D17" s="55" t="s">
        <v>67</v>
      </c>
      <c r="E17" s="45">
        <f t="shared" ref="E17:E19" si="0">SUM(H17:S17)</f>
        <v>8000000</v>
      </c>
      <c r="F17" s="56">
        <v>42583</v>
      </c>
      <c r="G17" s="56">
        <v>42706</v>
      </c>
      <c r="H17" s="6"/>
      <c r="I17" s="6"/>
      <c r="J17" s="6"/>
      <c r="K17" s="50"/>
      <c r="L17" s="50"/>
      <c r="M17" s="50"/>
      <c r="N17" s="50"/>
      <c r="O17" s="50"/>
      <c r="P17" s="54">
        <v>1218126</v>
      </c>
      <c r="Q17" s="54">
        <v>2000000</v>
      </c>
      <c r="R17" s="54">
        <v>2595835</v>
      </c>
      <c r="S17" s="54">
        <v>2186039</v>
      </c>
    </row>
    <row r="18" spans="1:20" x14ac:dyDescent="0.2">
      <c r="A18" s="5"/>
      <c r="B18" s="33"/>
      <c r="C18" s="5"/>
      <c r="D18" s="5"/>
      <c r="E18" s="45"/>
      <c r="F18" s="56"/>
      <c r="G18" s="56"/>
      <c r="H18" s="59"/>
      <c r="I18" s="60"/>
      <c r="J18" s="61">
        <v>0</v>
      </c>
      <c r="K18" s="62"/>
      <c r="L18" s="63"/>
      <c r="M18" s="64">
        <v>0</v>
      </c>
      <c r="N18" s="59"/>
      <c r="O18" s="60"/>
      <c r="P18" s="61">
        <v>0.15</v>
      </c>
      <c r="Q18" s="62"/>
      <c r="R18" s="63"/>
      <c r="S18" s="64">
        <v>0.85</v>
      </c>
    </row>
    <row r="19" spans="1:20" ht="17.25" customHeight="1" x14ac:dyDescent="0.2">
      <c r="A19" s="5"/>
      <c r="B19" s="33">
        <v>62701012</v>
      </c>
      <c r="C19" s="5"/>
      <c r="D19" s="55" t="s">
        <v>68</v>
      </c>
      <c r="E19" s="45">
        <f t="shared" si="0"/>
        <v>5298170</v>
      </c>
      <c r="F19" s="56">
        <v>42552</v>
      </c>
      <c r="G19" s="56">
        <v>42664</v>
      </c>
      <c r="H19" s="6"/>
      <c r="I19" s="6"/>
      <c r="J19" s="6"/>
      <c r="K19" s="50"/>
      <c r="L19" s="50"/>
      <c r="M19" s="50"/>
      <c r="N19" s="50"/>
      <c r="O19" s="54">
        <v>798170</v>
      </c>
      <c r="P19" s="54">
        <v>1500000</v>
      </c>
      <c r="Q19" s="54">
        <v>3000000</v>
      </c>
      <c r="R19" s="50"/>
      <c r="S19" s="50"/>
    </row>
    <row r="20" spans="1:20" x14ac:dyDescent="0.2">
      <c r="A20" s="5"/>
      <c r="B20" s="33"/>
      <c r="C20" s="5"/>
      <c r="D20" s="5"/>
      <c r="E20" s="6"/>
      <c r="F20" s="7"/>
      <c r="G20" s="7"/>
      <c r="H20" s="59"/>
      <c r="I20" s="60"/>
      <c r="J20" s="61">
        <v>0</v>
      </c>
      <c r="K20" s="62"/>
      <c r="L20" s="63"/>
      <c r="M20" s="64">
        <v>0</v>
      </c>
      <c r="N20" s="59"/>
      <c r="O20" s="60"/>
      <c r="P20" s="61">
        <v>0.43</v>
      </c>
      <c r="Q20" s="62"/>
      <c r="R20" s="63"/>
      <c r="S20" s="64">
        <v>0.56999999999999995</v>
      </c>
    </row>
    <row r="21" spans="1:20" x14ac:dyDescent="0.2">
      <c r="A21" s="5"/>
      <c r="B21" s="33"/>
      <c r="C21" s="5"/>
      <c r="D21" s="5"/>
      <c r="E21" s="6"/>
      <c r="F21" s="7"/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</row>
    <row r="22" spans="1:20" hidden="1" x14ac:dyDescent="0.2">
      <c r="A22" s="33">
        <v>62601</v>
      </c>
      <c r="B22" s="33">
        <v>62601007</v>
      </c>
      <c r="C22" s="33" t="s">
        <v>43</v>
      </c>
      <c r="D22" s="4" t="s">
        <v>41</v>
      </c>
      <c r="E22" s="6"/>
      <c r="F22" s="7"/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1:20" hidden="1" x14ac:dyDescent="0.2">
      <c r="A23" s="5"/>
      <c r="B23" s="33"/>
      <c r="C23" s="5"/>
      <c r="D23" s="5" t="s">
        <v>42</v>
      </c>
      <c r="E23" s="6"/>
      <c r="F23" s="7"/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</row>
    <row r="24" spans="1:20" x14ac:dyDescent="0.2">
      <c r="A24" s="32"/>
      <c r="B24" s="32"/>
      <c r="C24" s="5"/>
      <c r="D24" s="5"/>
      <c r="E24" s="5"/>
      <c r="F24" s="5"/>
      <c r="G24" s="5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</row>
    <row r="25" spans="1:20" x14ac:dyDescent="0.2">
      <c r="A25" s="9"/>
      <c r="B25" s="9"/>
      <c r="C25" s="9"/>
      <c r="D25" s="9" t="s">
        <v>34</v>
      </c>
      <c r="E25" s="10">
        <f>SUM(E15:E24)</f>
        <v>23798170</v>
      </c>
      <c r="F25" s="10"/>
      <c r="G25" s="10"/>
      <c r="H25" s="10">
        <f>H15+H17+H19</f>
        <v>0</v>
      </c>
      <c r="I25" s="10">
        <f t="shared" ref="I25:S25" si="1">I15+I17+I19</f>
        <v>0</v>
      </c>
      <c r="J25" s="10">
        <f t="shared" si="1"/>
        <v>0</v>
      </c>
      <c r="K25" s="10">
        <f t="shared" si="1"/>
        <v>2378170</v>
      </c>
      <c r="L25" s="10">
        <f t="shared" si="1"/>
        <v>2000000</v>
      </c>
      <c r="M25" s="10">
        <f t="shared" si="1"/>
        <v>2500000</v>
      </c>
      <c r="N25" s="10">
        <f t="shared" si="1"/>
        <v>1807869</v>
      </c>
      <c r="O25" s="10">
        <f t="shared" si="1"/>
        <v>2612131</v>
      </c>
      <c r="P25" s="10">
        <f t="shared" si="1"/>
        <v>2718126</v>
      </c>
      <c r="Q25" s="10">
        <f t="shared" si="1"/>
        <v>5000000</v>
      </c>
      <c r="R25" s="10">
        <f t="shared" si="1"/>
        <v>2595835</v>
      </c>
      <c r="S25" s="10">
        <f t="shared" si="1"/>
        <v>2186039</v>
      </c>
      <c r="T25" s="8"/>
    </row>
    <row r="27" spans="1:20" ht="36" hidden="1" x14ac:dyDescent="0.2">
      <c r="A27" s="3" t="s">
        <v>29</v>
      </c>
      <c r="B27" s="17" t="s">
        <v>30</v>
      </c>
      <c r="C27" s="3" t="s">
        <v>31</v>
      </c>
      <c r="D27" s="2" t="s">
        <v>18</v>
      </c>
      <c r="E27" s="3" t="s">
        <v>2</v>
      </c>
      <c r="F27" s="3" t="s">
        <v>3</v>
      </c>
      <c r="G27" s="3" t="s">
        <v>4</v>
      </c>
      <c r="H27" s="3" t="s">
        <v>5</v>
      </c>
      <c r="I27" s="3" t="s">
        <v>6</v>
      </c>
      <c r="J27" s="3" t="s">
        <v>7</v>
      </c>
      <c r="K27" s="3" t="s">
        <v>8</v>
      </c>
      <c r="L27" s="3" t="s">
        <v>9</v>
      </c>
      <c r="M27" s="3" t="s">
        <v>10</v>
      </c>
      <c r="N27" s="3" t="s">
        <v>11</v>
      </c>
      <c r="O27" s="3" t="s">
        <v>12</v>
      </c>
      <c r="P27" s="3" t="s">
        <v>13</v>
      </c>
      <c r="Q27" s="3" t="s">
        <v>14</v>
      </c>
      <c r="R27" s="3" t="s">
        <v>15</v>
      </c>
      <c r="S27" s="3" t="s">
        <v>16</v>
      </c>
    </row>
    <row r="28" spans="1:20" hidden="1" x14ac:dyDescent="0.2">
      <c r="A28" s="31"/>
      <c r="B28" s="31"/>
      <c r="C28" s="5"/>
      <c r="D28" s="4"/>
      <c r="E28" s="11" t="s">
        <v>17</v>
      </c>
      <c r="F28" s="11"/>
      <c r="G28" s="11"/>
      <c r="H28" s="12" t="s">
        <v>17</v>
      </c>
      <c r="I28" s="12" t="s">
        <v>17</v>
      </c>
      <c r="J28" s="12" t="s">
        <v>17</v>
      </c>
      <c r="K28" s="12" t="s">
        <v>17</v>
      </c>
      <c r="L28" s="12" t="s">
        <v>17</v>
      </c>
      <c r="M28" s="12" t="s">
        <v>17</v>
      </c>
      <c r="N28" s="12" t="s">
        <v>17</v>
      </c>
      <c r="O28" s="12" t="s">
        <v>17</v>
      </c>
      <c r="P28" s="12" t="s">
        <v>17</v>
      </c>
      <c r="Q28" s="12" t="s">
        <v>17</v>
      </c>
      <c r="R28" s="12" t="s">
        <v>17</v>
      </c>
      <c r="S28" s="12" t="s">
        <v>17</v>
      </c>
    </row>
    <row r="29" spans="1:20" hidden="1" x14ac:dyDescent="0.2">
      <c r="A29" s="34">
        <v>62602</v>
      </c>
      <c r="B29" s="34">
        <v>62602002</v>
      </c>
      <c r="C29" s="34" t="s">
        <v>43</v>
      </c>
      <c r="D29" s="4" t="s">
        <v>49</v>
      </c>
      <c r="E29" s="12">
        <v>7200000</v>
      </c>
      <c r="F29" s="13"/>
      <c r="G29" s="13"/>
      <c r="H29" s="12"/>
      <c r="I29" s="12"/>
      <c r="J29" s="12"/>
      <c r="K29" s="12"/>
      <c r="L29" s="6"/>
      <c r="M29" s="8"/>
      <c r="N29" s="12"/>
      <c r="O29" s="12"/>
      <c r="P29" s="12"/>
      <c r="Q29" s="12"/>
      <c r="R29" s="12"/>
      <c r="S29" s="12"/>
    </row>
    <row r="30" spans="1:20" hidden="1" x14ac:dyDescent="0.2">
      <c r="A30" s="34">
        <v>62602</v>
      </c>
      <c r="B30" s="34">
        <v>62602002</v>
      </c>
      <c r="C30" s="34" t="s">
        <v>43</v>
      </c>
      <c r="D30" s="4" t="s">
        <v>50</v>
      </c>
      <c r="E30" s="12">
        <v>30000000</v>
      </c>
      <c r="F30" s="13"/>
      <c r="G30" s="13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</row>
    <row r="31" spans="1:20" hidden="1" x14ac:dyDescent="0.2">
      <c r="A31" s="34"/>
      <c r="B31" s="34"/>
      <c r="C31" s="34"/>
      <c r="D31" s="4"/>
      <c r="E31" s="12"/>
      <c r="F31" s="13"/>
      <c r="G31" s="13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</row>
    <row r="32" spans="1:20" hidden="1" x14ac:dyDescent="0.2">
      <c r="A32" s="32"/>
      <c r="B32" s="32"/>
      <c r="C32" s="5"/>
      <c r="D32" s="11"/>
      <c r="E32" s="11"/>
      <c r="F32" s="11"/>
      <c r="G32" s="11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</row>
    <row r="33" spans="1:32" hidden="1" x14ac:dyDescent="0.2">
      <c r="A33" s="9"/>
      <c r="B33" s="9"/>
      <c r="C33" s="9"/>
      <c r="D33" s="9" t="s">
        <v>19</v>
      </c>
      <c r="E33" s="10"/>
      <c r="F33" s="10"/>
      <c r="G33" s="10"/>
      <c r="H33" s="10">
        <f t="shared" ref="H33:S33" si="2">SUM(H29:H32)</f>
        <v>0</v>
      </c>
      <c r="I33" s="10">
        <f t="shared" si="2"/>
        <v>0</v>
      </c>
      <c r="J33" s="10">
        <f t="shared" si="2"/>
        <v>0</v>
      </c>
      <c r="K33" s="10">
        <f t="shared" si="2"/>
        <v>0</v>
      </c>
      <c r="L33" s="10">
        <f t="shared" si="2"/>
        <v>0</v>
      </c>
      <c r="M33" s="10">
        <f t="shared" si="2"/>
        <v>0</v>
      </c>
      <c r="N33" s="10">
        <f t="shared" si="2"/>
        <v>0</v>
      </c>
      <c r="O33" s="10">
        <f t="shared" si="2"/>
        <v>0</v>
      </c>
      <c r="P33" s="10">
        <f t="shared" si="2"/>
        <v>0</v>
      </c>
      <c r="Q33" s="10">
        <f t="shared" si="2"/>
        <v>0</v>
      </c>
      <c r="R33" s="10">
        <f t="shared" si="2"/>
        <v>0</v>
      </c>
      <c r="S33" s="10">
        <f t="shared" si="2"/>
        <v>0</v>
      </c>
    </row>
    <row r="34" spans="1:32" hidden="1" x14ac:dyDescent="0.2">
      <c r="A34" s="9"/>
      <c r="B34" s="9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</row>
    <row r="35" spans="1:32" hidden="1" x14ac:dyDescent="0.2">
      <c r="A35" s="9"/>
      <c r="B35" s="9"/>
      <c r="C35" s="9"/>
      <c r="D35" s="9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</row>
    <row r="36" spans="1:32" hidden="1" x14ac:dyDescent="0.2"/>
    <row r="37" spans="1:32" hidden="1" x14ac:dyDescent="0.2"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4"/>
    </row>
    <row r="38" spans="1:32" ht="24" hidden="1" x14ac:dyDescent="0.2">
      <c r="A38" s="2"/>
      <c r="B38" s="2"/>
      <c r="C38" s="2"/>
      <c r="D38" s="2" t="s">
        <v>24</v>
      </c>
      <c r="E38" s="3" t="s">
        <v>2</v>
      </c>
      <c r="F38" s="3" t="s">
        <v>3</v>
      </c>
      <c r="G38" s="3" t="s">
        <v>4</v>
      </c>
      <c r="H38" s="3" t="s">
        <v>5</v>
      </c>
      <c r="I38" s="3" t="s">
        <v>6</v>
      </c>
      <c r="J38" s="3" t="s">
        <v>7</v>
      </c>
      <c r="K38" s="3" t="s">
        <v>8</v>
      </c>
      <c r="L38" s="3" t="s">
        <v>9</v>
      </c>
      <c r="M38" s="3" t="s">
        <v>10</v>
      </c>
      <c r="N38" s="3" t="s">
        <v>11</v>
      </c>
      <c r="O38" s="3" t="s">
        <v>12</v>
      </c>
      <c r="P38" s="3" t="s">
        <v>13</v>
      </c>
      <c r="Q38" s="3" t="s">
        <v>14</v>
      </c>
      <c r="R38" s="3" t="s">
        <v>15</v>
      </c>
      <c r="S38" s="3" t="s">
        <v>16</v>
      </c>
    </row>
    <row r="39" spans="1:32" hidden="1" x14ac:dyDescent="0.2">
      <c r="A39" s="33">
        <v>62905</v>
      </c>
      <c r="B39" s="33">
        <v>62905023</v>
      </c>
      <c r="C39" s="33" t="s">
        <v>43</v>
      </c>
      <c r="D39" s="28" t="s">
        <v>35</v>
      </c>
      <c r="E39" s="6"/>
      <c r="F39" s="7"/>
      <c r="G39" s="1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</row>
    <row r="40" spans="1:32" hidden="1" x14ac:dyDescent="0.2">
      <c r="A40" s="5"/>
      <c r="B40" s="5"/>
      <c r="C40" s="5"/>
      <c r="D40" s="5" t="s">
        <v>25</v>
      </c>
      <c r="E40" s="6">
        <v>750000</v>
      </c>
      <c r="F40" s="7"/>
      <c r="G40" s="7"/>
      <c r="I40" s="6"/>
      <c r="J40" s="6"/>
      <c r="K40" s="6"/>
      <c r="L40" s="6"/>
      <c r="M40" s="6"/>
      <c r="N40" s="6"/>
      <c r="O40" s="6"/>
      <c r="P40" s="6"/>
      <c r="Q40" s="6"/>
      <c r="R40" s="6"/>
      <c r="S40" s="5"/>
    </row>
    <row r="41" spans="1:32" hidden="1" x14ac:dyDescent="0.2">
      <c r="A41" s="5"/>
      <c r="B41" s="5"/>
      <c r="C41" s="5"/>
      <c r="D41" s="5" t="s">
        <v>51</v>
      </c>
      <c r="E41" s="6">
        <v>2500000</v>
      </c>
      <c r="F41" s="7"/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</row>
    <row r="42" spans="1:32" hidden="1" x14ac:dyDescent="0.2">
      <c r="A42" s="5"/>
      <c r="B42" s="5"/>
      <c r="C42" s="5"/>
      <c r="D42" s="5" t="s">
        <v>59</v>
      </c>
      <c r="E42" s="6">
        <v>2000000</v>
      </c>
      <c r="F42" s="7"/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</row>
    <row r="43" spans="1:32" hidden="1" x14ac:dyDescent="0.2">
      <c r="A43" s="5"/>
      <c r="B43" s="5"/>
      <c r="C43" s="5"/>
      <c r="D43" s="5" t="s">
        <v>60</v>
      </c>
      <c r="E43" s="6">
        <v>1000000</v>
      </c>
      <c r="F43" s="7"/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</row>
    <row r="44" spans="1:32" hidden="1" x14ac:dyDescent="0.2">
      <c r="A44" s="5"/>
      <c r="B44" s="5"/>
      <c r="C44" s="5"/>
      <c r="D44" s="5" t="s">
        <v>52</v>
      </c>
      <c r="E44" s="6">
        <v>500000</v>
      </c>
      <c r="F44" s="7"/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</row>
    <row r="45" spans="1:32" hidden="1" x14ac:dyDescent="0.2">
      <c r="A45" s="5"/>
      <c r="B45" s="5"/>
      <c r="C45" s="5"/>
      <c r="D45" s="5" t="s">
        <v>53</v>
      </c>
      <c r="E45" s="6">
        <v>750000</v>
      </c>
      <c r="F45" s="7"/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</row>
    <row r="46" spans="1:32" hidden="1" x14ac:dyDescent="0.2">
      <c r="A46" s="5"/>
      <c r="B46" s="5"/>
      <c r="C46" s="5"/>
      <c r="D46" s="5" t="s">
        <v>26</v>
      </c>
      <c r="E46" s="6"/>
      <c r="F46" s="7"/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</row>
    <row r="47" spans="1:32" hidden="1" x14ac:dyDescent="0.2">
      <c r="A47" s="5"/>
      <c r="B47" s="5"/>
      <c r="C47" s="5"/>
      <c r="D47" s="5" t="s">
        <v>54</v>
      </c>
      <c r="E47" s="6"/>
      <c r="F47" s="7"/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</row>
    <row r="48" spans="1:32" hidden="1" x14ac:dyDescent="0.2">
      <c r="A48" s="5"/>
      <c r="B48" s="5"/>
      <c r="C48" s="5"/>
      <c r="D48" s="5" t="s">
        <v>55</v>
      </c>
      <c r="E48" s="6">
        <v>1200000</v>
      </c>
      <c r="F48" s="7"/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</row>
    <row r="49" spans="1:20" hidden="1" x14ac:dyDescent="0.2">
      <c r="A49" s="5"/>
      <c r="B49" s="5"/>
      <c r="C49" s="5"/>
      <c r="D49" s="5" t="s">
        <v>56</v>
      </c>
      <c r="E49" s="6">
        <v>700000</v>
      </c>
      <c r="F49" s="7"/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</row>
    <row r="50" spans="1:20" hidden="1" x14ac:dyDescent="0.2">
      <c r="A50" s="5"/>
      <c r="B50" s="5"/>
      <c r="C50" s="5"/>
      <c r="D50" s="5" t="s">
        <v>57</v>
      </c>
      <c r="E50" s="6">
        <v>7000000</v>
      </c>
      <c r="F50" s="7"/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</row>
    <row r="51" spans="1:20" hidden="1" x14ac:dyDescent="0.2">
      <c r="A51" s="5"/>
      <c r="B51" s="5"/>
      <c r="C51" s="5"/>
      <c r="D51" s="5" t="s">
        <v>58</v>
      </c>
      <c r="E51" s="6">
        <v>500000</v>
      </c>
      <c r="F51" s="7"/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</row>
    <row r="52" spans="1:20" hidden="1" x14ac:dyDescent="0.2">
      <c r="A52" s="5"/>
      <c r="B52" s="5"/>
      <c r="C52" s="5"/>
      <c r="D52" s="5" t="s">
        <v>61</v>
      </c>
      <c r="E52" s="6">
        <v>3100000</v>
      </c>
      <c r="F52" s="7"/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</row>
    <row r="53" spans="1:20" hidden="1" x14ac:dyDescent="0.2">
      <c r="A53" s="32"/>
      <c r="B53" s="32"/>
      <c r="C53" s="5"/>
      <c r="D53" s="5" t="s">
        <v>17</v>
      </c>
      <c r="E53" s="6" t="s">
        <v>17</v>
      </c>
      <c r="F53" s="6"/>
      <c r="G53" s="6"/>
      <c r="H53" s="6" t="s">
        <v>17</v>
      </c>
      <c r="I53" s="6" t="s">
        <v>20</v>
      </c>
      <c r="J53" s="6" t="s">
        <v>17</v>
      </c>
      <c r="K53" s="6" t="s">
        <v>17</v>
      </c>
      <c r="L53" s="6" t="s">
        <v>17</v>
      </c>
      <c r="M53" s="6" t="s">
        <v>17</v>
      </c>
      <c r="N53" s="6" t="s">
        <v>17</v>
      </c>
      <c r="O53" s="6" t="s">
        <v>17</v>
      </c>
      <c r="P53" s="6" t="s">
        <v>17</v>
      </c>
      <c r="Q53" s="6" t="s">
        <v>17</v>
      </c>
      <c r="R53" s="6" t="s">
        <v>20</v>
      </c>
      <c r="S53" s="6" t="s">
        <v>17</v>
      </c>
    </row>
    <row r="54" spans="1:20" hidden="1" x14ac:dyDescent="0.2">
      <c r="A54" s="9"/>
      <c r="B54" s="9"/>
      <c r="C54" s="9"/>
      <c r="D54" s="9" t="s">
        <v>21</v>
      </c>
      <c r="E54" s="10"/>
      <c r="F54" s="10"/>
      <c r="G54" s="10"/>
      <c r="H54" s="10">
        <f t="shared" ref="H54:S54" si="3">SUM(H39:H53)</f>
        <v>0</v>
      </c>
      <c r="I54" s="10">
        <f t="shared" si="3"/>
        <v>0</v>
      </c>
      <c r="J54" s="10">
        <f t="shared" si="3"/>
        <v>0</v>
      </c>
      <c r="K54" s="10">
        <f t="shared" si="3"/>
        <v>0</v>
      </c>
      <c r="L54" s="10">
        <f t="shared" si="3"/>
        <v>0</v>
      </c>
      <c r="M54" s="10">
        <f t="shared" si="3"/>
        <v>0</v>
      </c>
      <c r="N54" s="10">
        <f t="shared" si="3"/>
        <v>0</v>
      </c>
      <c r="O54" s="10">
        <f t="shared" si="3"/>
        <v>0</v>
      </c>
      <c r="P54" s="10">
        <f t="shared" si="3"/>
        <v>0</v>
      </c>
      <c r="Q54" s="10">
        <f t="shared" si="3"/>
        <v>0</v>
      </c>
      <c r="R54" s="10">
        <f t="shared" si="3"/>
        <v>0</v>
      </c>
      <c r="S54" s="10">
        <f t="shared" si="3"/>
        <v>0</v>
      </c>
      <c r="T54" s="8"/>
    </row>
    <row r="55" spans="1:20" hidden="1" x14ac:dyDescent="0.2">
      <c r="A55" s="9"/>
      <c r="B55" s="9"/>
      <c r="C55" s="9"/>
      <c r="D55" s="9" t="s">
        <v>22</v>
      </c>
      <c r="E55" s="10">
        <f>E25+E33+E54</f>
        <v>23798170</v>
      </c>
      <c r="F55" s="10"/>
      <c r="G55" s="10"/>
      <c r="H55" s="10">
        <f t="shared" ref="H55:S55" si="4">H25+H33+H54</f>
        <v>0</v>
      </c>
      <c r="I55" s="10">
        <f t="shared" si="4"/>
        <v>0</v>
      </c>
      <c r="J55" s="10">
        <f t="shared" si="4"/>
        <v>0</v>
      </c>
      <c r="K55" s="10">
        <f t="shared" si="4"/>
        <v>2378170</v>
      </c>
      <c r="L55" s="10">
        <f t="shared" si="4"/>
        <v>2000000</v>
      </c>
      <c r="M55" s="10">
        <f t="shared" si="4"/>
        <v>2500000</v>
      </c>
      <c r="N55" s="10">
        <f t="shared" si="4"/>
        <v>1807869</v>
      </c>
      <c r="O55" s="10">
        <f t="shared" si="4"/>
        <v>2612131</v>
      </c>
      <c r="P55" s="10">
        <f t="shared" si="4"/>
        <v>2718126</v>
      </c>
      <c r="Q55" s="10">
        <f t="shared" si="4"/>
        <v>5000000</v>
      </c>
      <c r="R55" s="10">
        <f t="shared" si="4"/>
        <v>2595835</v>
      </c>
      <c r="S55" s="10">
        <f t="shared" si="4"/>
        <v>2186039</v>
      </c>
      <c r="T55" s="8"/>
    </row>
    <row r="59" spans="1:20" x14ac:dyDescent="0.2">
      <c r="A59" s="2"/>
      <c r="B59" s="2"/>
      <c r="C59" s="2"/>
      <c r="D59" s="2" t="s">
        <v>36</v>
      </c>
      <c r="E59" s="17" t="s">
        <v>2</v>
      </c>
      <c r="F59" s="3"/>
      <c r="G59" s="3"/>
      <c r="H59" s="17" t="s">
        <v>5</v>
      </c>
      <c r="I59" s="17" t="s">
        <v>6</v>
      </c>
      <c r="J59" s="17" t="s">
        <v>7</v>
      </c>
      <c r="K59" s="17" t="s">
        <v>8</v>
      </c>
      <c r="L59" s="17" t="s">
        <v>9</v>
      </c>
      <c r="M59" s="17" t="s">
        <v>10</v>
      </c>
      <c r="N59" s="17" t="s">
        <v>11</v>
      </c>
      <c r="O59" s="17" t="s">
        <v>12</v>
      </c>
      <c r="P59" s="17" t="s">
        <v>13</v>
      </c>
      <c r="Q59" s="17" t="s">
        <v>14</v>
      </c>
      <c r="R59" s="17" t="s">
        <v>15</v>
      </c>
      <c r="S59" s="17" t="s">
        <v>16</v>
      </c>
    </row>
    <row r="60" spans="1:20" ht="24" x14ac:dyDescent="0.2">
      <c r="A60" s="37">
        <v>35101</v>
      </c>
      <c r="B60" s="37"/>
      <c r="C60" s="37" t="s">
        <v>37</v>
      </c>
      <c r="D60" s="36" t="s">
        <v>40</v>
      </c>
      <c r="E60" s="38"/>
      <c r="F60" s="18"/>
      <c r="G60" s="18"/>
      <c r="H60" s="39"/>
      <c r="I60" s="40"/>
      <c r="J60" s="41"/>
      <c r="K60" s="41"/>
      <c r="L60" s="41"/>
      <c r="M60" s="42"/>
      <c r="N60" s="41"/>
      <c r="O60" s="41"/>
      <c r="P60" s="41"/>
      <c r="Q60" s="39"/>
      <c r="R60" s="41"/>
      <c r="S60" s="41"/>
    </row>
    <row r="61" spans="1:20" ht="12.75" x14ac:dyDescent="0.2">
      <c r="A61" s="5"/>
      <c r="B61" s="5"/>
      <c r="C61" s="5"/>
      <c r="D61" s="5" t="s">
        <v>44</v>
      </c>
      <c r="E61" s="6">
        <v>500000</v>
      </c>
      <c r="F61" s="7">
        <v>42552</v>
      </c>
      <c r="G61" s="16">
        <v>42643</v>
      </c>
      <c r="H61" s="6"/>
      <c r="I61" s="30"/>
      <c r="J61" s="24"/>
      <c r="K61" s="6"/>
      <c r="L61" s="6"/>
      <c r="M61" s="6"/>
      <c r="N61" s="8"/>
      <c r="O61" s="53">
        <v>100000</v>
      </c>
      <c r="P61" s="53">
        <v>200000</v>
      </c>
      <c r="Q61" s="53">
        <v>200000</v>
      </c>
      <c r="R61" s="6"/>
      <c r="S61" s="6" t="s">
        <v>17</v>
      </c>
    </row>
    <row r="62" spans="1:20" ht="12.75" x14ac:dyDescent="0.2">
      <c r="A62" s="5"/>
      <c r="B62" s="5"/>
      <c r="C62" s="5"/>
      <c r="D62" s="5" t="s">
        <v>65</v>
      </c>
      <c r="E62" s="6">
        <v>350000</v>
      </c>
      <c r="F62" s="7">
        <v>42492</v>
      </c>
      <c r="G62" s="16">
        <v>42566</v>
      </c>
      <c r="H62" s="6"/>
      <c r="I62" s="30"/>
      <c r="J62" s="24"/>
      <c r="K62" s="6"/>
      <c r="L62" s="6"/>
      <c r="M62" s="53">
        <v>150000</v>
      </c>
      <c r="N62" s="57">
        <v>200000</v>
      </c>
      <c r="O62" s="6"/>
      <c r="P62" s="6"/>
      <c r="Q62" s="6"/>
      <c r="R62" s="6"/>
      <c r="S62" s="6"/>
    </row>
    <row r="63" spans="1:20" x14ac:dyDescent="0.2">
      <c r="A63" s="5"/>
      <c r="B63" s="5"/>
      <c r="C63" s="5"/>
      <c r="D63" s="5" t="s">
        <v>45</v>
      </c>
      <c r="E63" s="6">
        <f>SUM(H63:S63)</f>
        <v>300000</v>
      </c>
      <c r="F63" s="7">
        <v>42522</v>
      </c>
      <c r="G63" s="7">
        <v>42594</v>
      </c>
      <c r="H63" s="6"/>
      <c r="I63" s="6" t="s">
        <v>17</v>
      </c>
      <c r="J63" s="6"/>
      <c r="K63" s="6"/>
      <c r="L63" s="6"/>
      <c r="M63" s="6"/>
      <c r="N63" s="53">
        <v>150000</v>
      </c>
      <c r="O63" s="53">
        <v>150000</v>
      </c>
      <c r="P63" s="6"/>
      <c r="Q63" s="6"/>
      <c r="R63" s="6" t="s">
        <v>17</v>
      </c>
      <c r="S63" s="6" t="s">
        <v>17</v>
      </c>
    </row>
    <row r="64" spans="1:20" ht="12.75" x14ac:dyDescent="0.2">
      <c r="A64" s="5"/>
      <c r="B64" s="5"/>
      <c r="C64" s="5"/>
      <c r="D64" s="35" t="s">
        <v>69</v>
      </c>
      <c r="E64" s="45">
        <f>SUM(H64:S64)</f>
        <v>450000</v>
      </c>
      <c r="F64" s="7">
        <v>42522</v>
      </c>
      <c r="G64" s="7">
        <v>42628</v>
      </c>
      <c r="H64" s="6"/>
      <c r="I64"/>
      <c r="J64" s="25"/>
      <c r="K64" s="25"/>
      <c r="L64" s="46"/>
      <c r="M64" s="45"/>
      <c r="N64" s="54">
        <v>150000</v>
      </c>
      <c r="O64" s="54">
        <v>150000</v>
      </c>
      <c r="P64" s="54">
        <v>150000</v>
      </c>
      <c r="Q64" s="6"/>
      <c r="R64" s="6"/>
      <c r="S64" s="6"/>
    </row>
    <row r="65" spans="1:19" x14ac:dyDescent="0.2">
      <c r="A65" s="5"/>
      <c r="B65" s="5"/>
      <c r="C65" s="5"/>
      <c r="D65" s="1" t="s">
        <v>46</v>
      </c>
      <c r="E65" s="6">
        <f>SUM(H65:S65)</f>
        <v>800000</v>
      </c>
      <c r="F65" s="7">
        <v>42436</v>
      </c>
      <c r="G65" s="7">
        <v>42347</v>
      </c>
      <c r="H65" s="6"/>
      <c r="I65" s="5"/>
      <c r="J65" s="47"/>
      <c r="K65" s="58">
        <v>100000</v>
      </c>
      <c r="L65" s="53">
        <v>100000</v>
      </c>
      <c r="M65" s="53">
        <v>120000</v>
      </c>
      <c r="N65" s="53">
        <v>100000</v>
      </c>
      <c r="O65" s="53">
        <v>90000</v>
      </c>
      <c r="P65" s="53">
        <v>75000</v>
      </c>
      <c r="Q65" s="53">
        <v>75000</v>
      </c>
      <c r="R65" s="53">
        <v>85000</v>
      </c>
      <c r="S65" s="53">
        <v>55000</v>
      </c>
    </row>
    <row r="66" spans="1:19" x14ac:dyDescent="0.2">
      <c r="A66" s="5"/>
      <c r="B66" s="5"/>
      <c r="C66" s="5"/>
      <c r="D66" s="1" t="s">
        <v>66</v>
      </c>
      <c r="E66" s="6">
        <f>SUM(H66:S66)</f>
        <v>1250000</v>
      </c>
      <c r="F66" s="7">
        <v>42590</v>
      </c>
      <c r="G66" s="7">
        <v>42706</v>
      </c>
      <c r="H66" s="6"/>
      <c r="I66" s="5"/>
      <c r="J66" s="47"/>
      <c r="K66" s="20"/>
      <c r="L66" s="6"/>
      <c r="M66" s="6"/>
      <c r="N66" s="6"/>
      <c r="O66" s="6"/>
      <c r="P66" s="53">
        <v>275000</v>
      </c>
      <c r="Q66" s="53">
        <v>575000</v>
      </c>
      <c r="R66" s="53">
        <v>200000</v>
      </c>
      <c r="S66" s="53">
        <v>200000</v>
      </c>
    </row>
    <row r="67" spans="1:19" x14ac:dyDescent="0.2">
      <c r="A67" s="5"/>
      <c r="B67" s="5"/>
      <c r="C67" s="5"/>
      <c r="E67" s="6"/>
      <c r="F67" s="7"/>
      <c r="G67" s="7"/>
      <c r="H67" s="6"/>
      <c r="I67" s="5"/>
      <c r="J67" s="19"/>
      <c r="K67" s="20"/>
      <c r="L67" s="6"/>
      <c r="M67" s="6"/>
      <c r="N67" s="6"/>
      <c r="O67" s="6"/>
      <c r="P67" s="6"/>
      <c r="Q67" s="6"/>
      <c r="R67" s="6"/>
      <c r="S67" s="6"/>
    </row>
    <row r="68" spans="1:19" x14ac:dyDescent="0.2">
      <c r="A68" s="5"/>
      <c r="B68" s="5"/>
      <c r="C68" s="5"/>
      <c r="E68" s="6"/>
      <c r="F68" s="7"/>
      <c r="G68" s="7"/>
      <c r="H68" s="6"/>
      <c r="I68" s="5"/>
      <c r="J68" s="19"/>
      <c r="K68" s="20"/>
      <c r="L68" s="6"/>
      <c r="M68" s="6"/>
      <c r="N68" s="6"/>
      <c r="O68" s="6"/>
      <c r="P68" s="6"/>
      <c r="Q68" s="6"/>
      <c r="R68" s="6"/>
      <c r="S68" s="6"/>
    </row>
    <row r="69" spans="1:19" x14ac:dyDescent="0.2">
      <c r="A69" s="32"/>
      <c r="B69" s="32"/>
      <c r="C69" s="5"/>
      <c r="E69" s="6"/>
      <c r="F69" s="7"/>
      <c r="G69" s="2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</row>
    <row r="70" spans="1:19" x14ac:dyDescent="0.2">
      <c r="A70" s="9"/>
      <c r="B70" s="9"/>
      <c r="C70" s="9"/>
      <c r="D70" s="9"/>
      <c r="E70" s="10">
        <f>SUM(E61:E69)</f>
        <v>3650000</v>
      </c>
      <c r="F70" s="9"/>
      <c r="G70" s="9"/>
      <c r="H70" s="10">
        <f t="shared" ref="H70:J70" si="5">SUM(H60:H69)</f>
        <v>0</v>
      </c>
      <c r="I70" s="10">
        <f t="shared" si="5"/>
        <v>0</v>
      </c>
      <c r="J70" s="10">
        <f t="shared" si="5"/>
        <v>0</v>
      </c>
      <c r="K70" s="10">
        <f>SUM(K60:K69)</f>
        <v>100000</v>
      </c>
      <c r="L70" s="10">
        <f t="shared" ref="L70:S70" si="6">SUM(L60:L69)</f>
        <v>100000</v>
      </c>
      <c r="M70" s="10">
        <f t="shared" si="6"/>
        <v>270000</v>
      </c>
      <c r="N70" s="10">
        <f t="shared" si="6"/>
        <v>600000</v>
      </c>
      <c r="O70" s="10">
        <f t="shared" si="6"/>
        <v>490000</v>
      </c>
      <c r="P70" s="10">
        <f t="shared" si="6"/>
        <v>700000</v>
      </c>
      <c r="Q70" s="10">
        <f t="shared" si="6"/>
        <v>850000</v>
      </c>
      <c r="R70" s="10">
        <f t="shared" si="6"/>
        <v>285000</v>
      </c>
      <c r="S70" s="10">
        <f t="shared" si="6"/>
        <v>255000</v>
      </c>
    </row>
    <row r="71" spans="1:19" ht="24" x14ac:dyDescent="0.2">
      <c r="A71" s="33">
        <v>35102</v>
      </c>
      <c r="B71" s="4"/>
      <c r="C71" s="33" t="s">
        <v>37</v>
      </c>
      <c r="D71" s="36" t="s">
        <v>39</v>
      </c>
      <c r="E71" s="6"/>
      <c r="F71" s="7"/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</row>
    <row r="72" spans="1:19" x14ac:dyDescent="0.2">
      <c r="A72" s="4"/>
      <c r="B72" s="4"/>
      <c r="C72" s="4"/>
      <c r="D72" s="4"/>
      <c r="E72" s="6"/>
      <c r="F72" s="7"/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</row>
    <row r="73" spans="1:19" x14ac:dyDescent="0.2">
      <c r="A73" s="4"/>
      <c r="B73" s="4"/>
      <c r="C73" s="4"/>
      <c r="D73" s="5" t="s">
        <v>64</v>
      </c>
      <c r="E73" s="6">
        <v>500000</v>
      </c>
      <c r="F73" s="7">
        <v>42436</v>
      </c>
      <c r="G73" s="7">
        <v>42528</v>
      </c>
      <c r="H73" s="6"/>
      <c r="I73" s="6"/>
      <c r="J73" s="6"/>
      <c r="K73" s="53">
        <v>150000</v>
      </c>
      <c r="L73" s="53">
        <v>200000</v>
      </c>
      <c r="M73" s="53">
        <v>150000</v>
      </c>
      <c r="N73" s="6"/>
      <c r="O73" s="6"/>
      <c r="P73" s="6"/>
      <c r="Q73" s="6"/>
      <c r="R73" s="6"/>
      <c r="S73" s="6"/>
    </row>
    <row r="74" spans="1:19" x14ac:dyDescent="0.2">
      <c r="A74" s="4"/>
      <c r="B74" s="4"/>
      <c r="C74" s="4"/>
      <c r="D74" s="5" t="s">
        <v>62</v>
      </c>
      <c r="E74" s="6">
        <f>SUM(H74:S74)</f>
        <v>150000</v>
      </c>
      <c r="F74" s="7">
        <v>42492</v>
      </c>
      <c r="G74" s="7">
        <v>42566</v>
      </c>
      <c r="H74" s="6"/>
      <c r="I74" s="6"/>
      <c r="J74" s="6"/>
      <c r="K74" s="6"/>
      <c r="L74" s="6"/>
      <c r="M74" s="53">
        <v>75000</v>
      </c>
      <c r="N74" s="53">
        <v>75000</v>
      </c>
      <c r="O74" s="6"/>
      <c r="P74" s="6"/>
      <c r="Q74" s="6"/>
      <c r="R74" s="6"/>
      <c r="S74" s="6"/>
    </row>
    <row r="75" spans="1:19" x14ac:dyDescent="0.2">
      <c r="A75" s="4"/>
      <c r="B75" s="4"/>
      <c r="C75" s="4"/>
      <c r="D75" s="5" t="s">
        <v>28</v>
      </c>
      <c r="E75" s="6">
        <f>SUM(H75:S75)</f>
        <v>1600000</v>
      </c>
      <c r="F75" s="7">
        <v>42522</v>
      </c>
      <c r="G75" s="7">
        <v>42657</v>
      </c>
      <c r="H75" s="6"/>
      <c r="I75" s="6"/>
      <c r="J75" s="6"/>
      <c r="K75" s="6"/>
      <c r="L75" s="6"/>
      <c r="M75" s="6"/>
      <c r="N75" s="53">
        <v>240000</v>
      </c>
      <c r="O75" s="53">
        <v>580000</v>
      </c>
      <c r="P75" s="53">
        <v>480000</v>
      </c>
      <c r="Q75" s="53">
        <v>300000</v>
      </c>
      <c r="R75" s="6"/>
      <c r="S75" s="6"/>
    </row>
    <row r="76" spans="1:19" x14ac:dyDescent="0.2">
      <c r="A76" s="4"/>
      <c r="B76" s="4"/>
      <c r="C76" s="4"/>
      <c r="D76" s="1" t="s">
        <v>47</v>
      </c>
      <c r="E76" s="6">
        <f>SUM(H76:S76)</f>
        <v>250000</v>
      </c>
      <c r="F76" s="7">
        <v>42646</v>
      </c>
      <c r="G76" s="7">
        <v>42707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53">
        <v>125000</v>
      </c>
      <c r="S76" s="53">
        <v>125000</v>
      </c>
    </row>
    <row r="77" spans="1:19" x14ac:dyDescent="0.2">
      <c r="A77" s="4"/>
      <c r="B77" s="4"/>
      <c r="C77" s="4"/>
      <c r="D77" s="5" t="s">
        <v>63</v>
      </c>
      <c r="E77" s="6">
        <f>SUM(H77:S77)</f>
        <v>350000</v>
      </c>
      <c r="F77" s="7">
        <v>42646</v>
      </c>
      <c r="G77" s="7">
        <v>42711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53">
        <v>150000</v>
      </c>
      <c r="S77" s="53">
        <v>200000</v>
      </c>
    </row>
    <row r="78" spans="1:19" x14ac:dyDescent="0.2">
      <c r="A78" s="4"/>
      <c r="B78" s="4"/>
      <c r="C78" s="4"/>
      <c r="D78" s="4"/>
      <c r="E78" s="6"/>
      <c r="F78" s="7"/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</row>
    <row r="79" spans="1:19" x14ac:dyDescent="0.2">
      <c r="A79" s="4"/>
      <c r="B79" s="4"/>
      <c r="C79" s="4"/>
      <c r="D79" s="4"/>
      <c r="E79" s="6"/>
      <c r="F79" s="7"/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</row>
    <row r="80" spans="1:19" x14ac:dyDescent="0.2">
      <c r="A80" s="4"/>
      <c r="B80" s="4"/>
      <c r="C80" s="4"/>
      <c r="D80" s="4"/>
      <c r="E80" s="6"/>
      <c r="F80" s="7"/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</row>
    <row r="81" spans="1:20" x14ac:dyDescent="0.2">
      <c r="A81" s="5"/>
      <c r="B81" s="5"/>
      <c r="C81" s="5"/>
      <c r="D81" s="5"/>
      <c r="E81" s="6"/>
      <c r="F81" s="7"/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</row>
    <row r="82" spans="1:20" x14ac:dyDescent="0.2">
      <c r="A82" s="9"/>
      <c r="B82" s="9"/>
      <c r="C82" s="9"/>
      <c r="D82" s="9"/>
      <c r="E82" s="10">
        <f>SUM(E73:E81)</f>
        <v>2850000</v>
      </c>
      <c r="F82" s="10"/>
      <c r="G82" s="10"/>
      <c r="H82" s="10">
        <f>SUM(H74:H81)</f>
        <v>0</v>
      </c>
      <c r="I82" s="10">
        <f>SUM(I74:I81)</f>
        <v>0</v>
      </c>
      <c r="J82" s="10">
        <f>SUM(J74:J81)</f>
        <v>0</v>
      </c>
      <c r="K82" s="10">
        <f>SUM(K73:K81)</f>
        <v>150000</v>
      </c>
      <c r="L82" s="10">
        <f>SUM(L73:L81)</f>
        <v>200000</v>
      </c>
      <c r="M82" s="10">
        <f>SUM(M73:M81)</f>
        <v>225000</v>
      </c>
      <c r="N82" s="10">
        <f>SUM(N73:N81)</f>
        <v>315000</v>
      </c>
      <c r="O82" s="10">
        <f>SUM(O73:O81)</f>
        <v>580000</v>
      </c>
      <c r="P82" s="10">
        <f>SUM(P74:P81)</f>
        <v>480000</v>
      </c>
      <c r="Q82" s="10">
        <f>SUM(Q74:Q81)</f>
        <v>300000</v>
      </c>
      <c r="R82" s="10">
        <f>SUM(R74:R81)</f>
        <v>275000</v>
      </c>
      <c r="S82" s="10">
        <f>SUM(S74:S81)</f>
        <v>325000</v>
      </c>
    </row>
    <row r="83" spans="1:20" x14ac:dyDescent="0.2">
      <c r="A83" s="9"/>
      <c r="B83" s="9"/>
      <c r="C83" s="9"/>
      <c r="D83" s="9"/>
      <c r="E83" s="10">
        <f>E70+E82</f>
        <v>6500000</v>
      </c>
      <c r="F83" s="10"/>
      <c r="G83" s="10"/>
      <c r="H83" s="10">
        <f t="shared" ref="H83:S83" si="7">H70+H82</f>
        <v>0</v>
      </c>
      <c r="I83" s="10">
        <f t="shared" si="7"/>
        <v>0</v>
      </c>
      <c r="J83" s="10">
        <f t="shared" si="7"/>
        <v>0</v>
      </c>
      <c r="K83" s="10">
        <f t="shared" si="7"/>
        <v>250000</v>
      </c>
      <c r="L83" s="10">
        <f t="shared" si="7"/>
        <v>300000</v>
      </c>
      <c r="M83" s="10">
        <f t="shared" si="7"/>
        <v>495000</v>
      </c>
      <c r="N83" s="10">
        <f t="shared" si="7"/>
        <v>915000</v>
      </c>
      <c r="O83" s="10">
        <f t="shared" si="7"/>
        <v>1070000</v>
      </c>
      <c r="P83" s="10">
        <f t="shared" si="7"/>
        <v>1180000</v>
      </c>
      <c r="Q83" s="10">
        <f t="shared" si="7"/>
        <v>1150000</v>
      </c>
      <c r="R83" s="10">
        <f t="shared" si="7"/>
        <v>560000</v>
      </c>
      <c r="S83" s="10">
        <f t="shared" si="7"/>
        <v>580000</v>
      </c>
      <c r="T83" s="8"/>
    </row>
    <row r="85" spans="1:20" x14ac:dyDescent="0.2">
      <c r="A85" s="21"/>
      <c r="B85" s="21"/>
      <c r="C85" s="21"/>
      <c r="D85" s="21" t="s">
        <v>23</v>
      </c>
      <c r="E85" s="22">
        <f>E55+E83</f>
        <v>30298170</v>
      </c>
      <c r="F85" s="23"/>
      <c r="G85" s="23"/>
      <c r="H85" s="23">
        <v>0</v>
      </c>
      <c r="I85" s="22">
        <f t="shared" ref="I85:S85" si="8">I55+I83</f>
        <v>0</v>
      </c>
      <c r="J85" s="22">
        <f t="shared" si="8"/>
        <v>0</v>
      </c>
      <c r="K85" s="22">
        <f t="shared" si="8"/>
        <v>2628170</v>
      </c>
      <c r="L85" s="22">
        <f t="shared" si="8"/>
        <v>2300000</v>
      </c>
      <c r="M85" s="22">
        <f t="shared" si="8"/>
        <v>2995000</v>
      </c>
      <c r="N85" s="22">
        <f t="shared" si="8"/>
        <v>2722869</v>
      </c>
      <c r="O85" s="22">
        <f t="shared" si="8"/>
        <v>3682131</v>
      </c>
      <c r="P85" s="22">
        <f t="shared" si="8"/>
        <v>3898126</v>
      </c>
      <c r="Q85" s="22">
        <f t="shared" si="8"/>
        <v>6150000</v>
      </c>
      <c r="R85" s="22">
        <f t="shared" si="8"/>
        <v>3155835</v>
      </c>
      <c r="S85" s="22">
        <f t="shared" si="8"/>
        <v>2766039</v>
      </c>
    </row>
    <row r="87" spans="1:20" x14ac:dyDescent="0.2">
      <c r="J87" s="27">
        <f>H85+I85+J85</f>
        <v>0</v>
      </c>
      <c r="M87" s="8">
        <f>K85+L85+M85</f>
        <v>7923170</v>
      </c>
      <c r="P87" s="8">
        <f>N85+O85+P85</f>
        <v>10303126</v>
      </c>
      <c r="S87" s="8">
        <f>Q85+R85+S85</f>
        <v>12071874</v>
      </c>
    </row>
    <row r="88" spans="1:20" x14ac:dyDescent="0.2">
      <c r="A88" s="1" t="s">
        <v>70</v>
      </c>
    </row>
    <row r="89" spans="1:20" x14ac:dyDescent="0.2">
      <c r="R89" s="1" t="s">
        <v>27</v>
      </c>
      <c r="S89" s="29">
        <v>42387</v>
      </c>
    </row>
  </sheetData>
  <mergeCells count="2">
    <mergeCell ref="A4:S4"/>
    <mergeCell ref="A8:S8"/>
  </mergeCells>
  <pageMargins left="0.75" right="0.75" top="0.65" bottom="1" header="0" footer="0"/>
  <pageSetup paperSize="5" scale="59" orientation="landscape" r:id="rId1"/>
  <headerFooter alignWithMargins="0"/>
  <ignoredErrors>
    <ignoredError sqref="E15 E17 E19 E64:E66 E74:E77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Programa de obra-2016 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Sanchez Juarez</dc:creator>
  <cp:lastModifiedBy>ALBERTO SANCHEZ JUAREZ</cp:lastModifiedBy>
  <cp:lastPrinted>2016-01-29T16:27:16Z</cp:lastPrinted>
  <dcterms:created xsi:type="dcterms:W3CDTF">2011-09-22T16:18:17Z</dcterms:created>
  <dcterms:modified xsi:type="dcterms:W3CDTF">2016-01-22T22:22:26Z</dcterms:modified>
</cp:coreProperties>
</file>