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Programa de obra-2014  " sheetId="1" r:id="rId1"/>
  </sheets>
  <calcPr calcId="125725"/>
</workbook>
</file>

<file path=xl/calcChain.xml><?xml version="1.0" encoding="utf-8"?>
<calcChain xmlns="http://schemas.openxmlformats.org/spreadsheetml/2006/main">
  <c r="E49" i="1"/>
  <c r="L55"/>
  <c r="M55"/>
  <c r="N55"/>
  <c r="O55"/>
  <c r="P55"/>
  <c r="Q55"/>
  <c r="R55"/>
  <c r="S55"/>
  <c r="H55"/>
  <c r="I55"/>
  <c r="J55"/>
  <c r="K55"/>
  <c r="E55" l="1"/>
  <c r="E24"/>
  <c r="E14"/>
  <c r="M20" l="1"/>
  <c r="L20"/>
  <c r="E26"/>
  <c r="E39"/>
  <c r="E38"/>
  <c r="E27"/>
  <c r="E20" l="1"/>
  <c r="S59"/>
  <c r="R59"/>
  <c r="Q59"/>
  <c r="P59"/>
  <c r="O59"/>
  <c r="N59"/>
  <c r="M59"/>
  <c r="L59"/>
  <c r="K59"/>
  <c r="J59"/>
  <c r="I59"/>
  <c r="H59"/>
  <c r="S43"/>
  <c r="R43"/>
  <c r="Q43"/>
  <c r="P43"/>
  <c r="O43"/>
  <c r="N43"/>
  <c r="M43"/>
  <c r="L43"/>
  <c r="K43"/>
  <c r="J43"/>
  <c r="I43"/>
  <c r="H43"/>
  <c r="E41"/>
  <c r="E40"/>
  <c r="S31"/>
  <c r="R31"/>
  <c r="Q31"/>
  <c r="P31"/>
  <c r="O31"/>
  <c r="N31"/>
  <c r="M31"/>
  <c r="L31"/>
  <c r="K31"/>
  <c r="J31"/>
  <c r="I31"/>
  <c r="H31"/>
  <c r="E25"/>
  <c r="S20"/>
  <c r="R20"/>
  <c r="Q20"/>
  <c r="P20"/>
  <c r="O20"/>
  <c r="N20"/>
  <c r="K20"/>
  <c r="J20"/>
  <c r="I20"/>
  <c r="H20"/>
  <c r="L44" l="1"/>
  <c r="L61" s="1"/>
  <c r="H44"/>
  <c r="P44"/>
  <c r="P61" s="1"/>
  <c r="N44"/>
  <c r="N61" s="1"/>
  <c r="J44"/>
  <c r="J61" s="1"/>
  <c r="I44"/>
  <c r="I61" s="1"/>
  <c r="R44"/>
  <c r="R61" s="1"/>
  <c r="O44"/>
  <c r="O61" s="1"/>
  <c r="S44"/>
  <c r="S61" s="1"/>
  <c r="K44"/>
  <c r="K61" s="1"/>
  <c r="E59"/>
  <c r="E43"/>
  <c r="M44"/>
  <c r="M61" s="1"/>
  <c r="Q44"/>
  <c r="Q61" s="1"/>
  <c r="E31"/>
  <c r="P63" l="1"/>
  <c r="J63"/>
  <c r="M63"/>
  <c r="S63"/>
  <c r="E44"/>
  <c r="E61" s="1"/>
</calcChain>
</file>

<file path=xl/sharedStrings.xml><?xml version="1.0" encoding="utf-8"?>
<sst xmlns="http://schemas.openxmlformats.org/spreadsheetml/2006/main" count="143" uniqueCount="55">
  <si>
    <t>Administración Portuaría Integral de Dos Bocas, S.A. de C.V.</t>
  </si>
  <si>
    <t>OBRA PUBLICA (62601)</t>
  </si>
  <si>
    <t>Importe</t>
  </si>
  <si>
    <t>Fecha de Inicio</t>
  </si>
  <si>
    <t>Fecha de Terminación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</si>
  <si>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</si>
  <si>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</si>
  <si>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</si>
  <si>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</si>
  <si>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</si>
  <si>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</si>
  <si>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</si>
  <si>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</si>
  <si>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</si>
  <si>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</si>
  <si>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</si>
  <si>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</si>
  <si>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</si>
  <si>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MANTENIMIENTO Y REHABILITACIÓN OBRA PUBLICA (62602)</t>
  </si>
  <si>
    <t>TOTAL DE MANTENIMIENTO (62602)</t>
  </si>
  <si>
    <t xml:space="preserve">  </t>
  </si>
  <si>
    <t>TOTAL DE SERVICIOS RELACIONADOS CON OBRAS  PUBLICAS</t>
  </si>
  <si>
    <t>TOTAL DE OBRA PÚBLICA</t>
  </si>
  <si>
    <t xml:space="preserve">Total de obra trimestral </t>
  </si>
  <si>
    <t>SERVICIOS RELACIONADOS CON OBRA PUBLICA (62905)</t>
  </si>
  <si>
    <t>Levantamientos topográficos de control</t>
  </si>
  <si>
    <t>Levantamientos batimetricos generales del puerto y de control</t>
  </si>
  <si>
    <t>Control de calidad de materiales</t>
  </si>
  <si>
    <t>Proyectos ejecutivos de obras</t>
  </si>
  <si>
    <t>Actualizado</t>
  </si>
  <si>
    <t>Mantenimiento a cercado perimetral</t>
  </si>
  <si>
    <t>Programa Anual de Obra Pública y Servicios  2014</t>
  </si>
  <si>
    <t>CLAVE LLAVE</t>
  </si>
  <si>
    <t>CUCoP</t>
  </si>
  <si>
    <t>CLAVE CARTERA INVERSIÓN</t>
  </si>
  <si>
    <t>0809J2P0002</t>
  </si>
  <si>
    <t>Desarrollo de 70 has, para uso comercial e indunstrial</t>
  </si>
  <si>
    <t xml:space="preserve">Construcción de la tercera etapa de la urbanización </t>
  </si>
  <si>
    <t>Mantenimiento a balizas del señalamiento del puerto</t>
  </si>
  <si>
    <t>1309J2P0005</t>
  </si>
  <si>
    <t>1309J2P0006</t>
  </si>
  <si>
    <t>Mantenimiento a muelles 2014</t>
  </si>
  <si>
    <t>Mantenimiento a instalaciones de servicio básico 2014</t>
  </si>
  <si>
    <t>1309J2P0007</t>
  </si>
  <si>
    <t>Mantenimientoa edificios y vialidades 2014</t>
  </si>
  <si>
    <t>1309J2P0008</t>
  </si>
  <si>
    <t xml:space="preserve">TOTAL DE OBRA (62601) </t>
  </si>
  <si>
    <t>Servicios relacionados con obra pública</t>
  </si>
  <si>
    <t>Mantenimiento a oficinas administrativas</t>
  </si>
  <si>
    <t>Mantenimiento a intalaciones eléctricas</t>
  </si>
  <si>
    <t>Mantenimiento a caseta e instalaciones del sistema de distribución de agua</t>
  </si>
  <si>
    <t>Mantenimiento a casetas de vigilancia, caseta de bascula y almacen de reciduos peligrosos</t>
  </si>
  <si>
    <t>Mantenimiento y conservación de inmuebles para la prestación de servicios administrativos y públicos</t>
  </si>
  <si>
    <t>Mantenimiento de Bienes Inmuebles</t>
  </si>
  <si>
    <t>N/A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</si>
</sst>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2" xfId="0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4" fontId="3" fillId="0" borderId="0" xfId="0" applyNumberFormat="1" applyFont="1"/>
    <xf numFmtId="0" fontId="5" fillId="3" borderId="1" xfId="0" applyFont="1" applyFill="1" applyBorder="1"/>
    <xf numFmtId="4" fontId="5" fillId="3" borderId="1" xfId="0" applyNumberFormat="1" applyFont="1" applyFill="1" applyBorder="1"/>
    <xf numFmtId="0" fontId="6" fillId="0" borderId="2" xfId="0" applyFont="1" applyBorder="1"/>
    <xf numFmtId="4" fontId="6" fillId="0" borderId="2" xfId="0" applyNumberFormat="1" applyFont="1" applyBorder="1"/>
    <xf numFmtId="14" fontId="6" fillId="0" borderId="2" xfId="0" applyNumberFormat="1" applyFont="1" applyBorder="1"/>
    <xf numFmtId="0" fontId="3" fillId="0" borderId="0" xfId="0" applyFont="1" applyFill="1"/>
    <xf numFmtId="0" fontId="3" fillId="0" borderId="0" xfId="0" applyFont="1" applyFill="1" applyBorder="1"/>
    <xf numFmtId="14" fontId="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164" fontId="3" fillId="0" borderId="0" xfId="1" applyNumberFormat="1" applyFont="1"/>
    <xf numFmtId="0" fontId="4" fillId="4" borderId="0" xfId="0" applyFont="1" applyFill="1"/>
    <xf numFmtId="4" fontId="3" fillId="4" borderId="0" xfId="0" applyNumberFormat="1" applyFont="1" applyFill="1"/>
    <xf numFmtId="0" fontId="3" fillId="4" borderId="0" xfId="0" applyFont="1" applyFill="1"/>
    <xf numFmtId="3" fontId="3" fillId="0" borderId="0" xfId="0" applyNumberFormat="1" applyFont="1"/>
    <xf numFmtId="164" fontId="3" fillId="0" borderId="2" xfId="1" applyNumberFormat="1" applyFont="1" applyBorder="1"/>
    <xf numFmtId="14" fontId="6" fillId="0" borderId="2" xfId="0" applyNumberFormat="1" applyFont="1" applyBorder="1" applyAlignment="1">
      <alignment horizontal="right"/>
    </xf>
    <xf numFmtId="4" fontId="7" fillId="0" borderId="0" xfId="0" applyNumberFormat="1" applyFont="1"/>
    <xf numFmtId="0" fontId="5" fillId="0" borderId="2" xfId="0" applyFont="1" applyBorder="1" applyAlignment="1">
      <alignment horizontal="left"/>
    </xf>
    <xf numFmtId="14" fontId="3" fillId="0" borderId="0" xfId="0" applyNumberFormat="1" applyFont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486832</xdr:colOff>
      <xdr:row>1</xdr:row>
      <xdr:rowOff>52916</xdr:rowOff>
    </xdr:from>
    <xdr:to>
      <xdr:col>2</xdr:col>
      <xdr:colOff>63499</xdr:colOff>
      <xdr:row>6</xdr:row>
      <xdr:rowOff>105833</xdr:rowOff>
    </xdr:to>
    <xdr:pic>
      <xdr:nvPicPr>
        <xdr:cNvPr id="3" name="2 Imagen" descr="C:\Users\alberto1\AppData\Local\Microsoft\Windows\Temporary Internet Files\Content.Outlook\OP0ZJJGI\Logo API Dos Boca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832" y="201083"/>
          <a:ext cx="1100667" cy="899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730250</xdr:colOff>
      <xdr:row>1</xdr:row>
      <xdr:rowOff>84666</xdr:rowOff>
    </xdr:from>
    <xdr:to>
      <xdr:col>18</xdr:col>
      <xdr:colOff>581449</xdr:colOff>
      <xdr:row>5</xdr:row>
      <xdr:rowOff>119591</xdr:rowOff>
    </xdr:to>
    <xdr:pic>
      <xdr:nvPicPr>
        <xdr:cNvPr id="4" name="3 Imagen" descr="SCT_horizontal_ALTA-01-01"/>
        <xdr:cNvPicPr/>
      </xdr:nvPicPr>
      <xdr:blipFill>
        <a:blip xmlns:r="http://schemas.openxmlformats.org/officeDocument/2006/relationships" r:embed="rId2" cstate="print"/>
        <a:srcRect l="7083" t="27271" b="34196"/>
        <a:stretch>
          <a:fillRect/>
        </a:stretch>
      </xdr:blipFill>
      <xdr:spPr bwMode="auto">
        <a:xfrm>
          <a:off x="13324417" y="232833"/>
          <a:ext cx="228536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AF65"/>
  <sheetViews>
    <sheetView tabSelected="1" topLeftCell="A28" zoomScale="90" zoomScaleNormal="90" workbookViewId="0">
      <selection activeCell="N70" sqref="N70"/>
    </sheetView>
  </sheetViews>
  <sheetFormatPr baseColWidth="10" defaultRowHeight="12"/>
  <cols>
    <col min="1" max="2" width="11.42578125" style="1"/>
    <col min="3" max="3" width="12.42578125" style="1" customWidth="1"/>
    <col min="4" max="4" width="59" style="1" customWidth="1"/>
    <col min="5" max="7" width="12.140625" style="1" customWidth="1"/>
    <col min="8" max="8" width="9.7109375" style="1" customWidth="1"/>
    <col min="9" max="9" width="10.7109375" style="1" customWidth="1"/>
    <col min="10" max="10" width="11.5703125" style="1" customWidth="1"/>
    <col min="11" max="12" width="12.5703125" style="1" customWidth="1"/>
    <col min="13" max="13" width="12.28515625" style="1" customWidth="1"/>
    <col min="14" max="14" width="12" style="1" customWidth="1"/>
    <col min="15" max="15" width="11.7109375" style="1" customWidth="1"/>
    <col min="16" max="16" width="12.28515625" style="1" bestFit="1" customWidth="1"/>
    <col min="17" max="17" width="12" style="1" customWidth="1"/>
    <col min="18" max="18" width="12.140625" style="1" customWidth="1"/>
    <col min="19" max="19" width="12" style="1" customWidth="1"/>
    <col min="20" max="20" width="11.42578125" style="1" customWidth="1"/>
    <col min="21" max="16384" width="11.42578125" style="1"/>
  </cols>
  <sheetData>
    <row r="4" spans="1:20" ht="2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8" spans="1:20" ht="18">
      <c r="A8" s="44" t="s">
        <v>31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10" spans="1:20" ht="36">
      <c r="A10" s="3" t="s">
        <v>32</v>
      </c>
      <c r="B10" s="17" t="s">
        <v>33</v>
      </c>
      <c r="C10" s="3" t="s">
        <v>34</v>
      </c>
      <c r="D10" s="2" t="s">
        <v>1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</row>
    <row r="11" spans="1:20">
      <c r="A11" s="31"/>
      <c r="B11" s="31"/>
      <c r="C11" s="5"/>
      <c r="D11" s="4"/>
      <c r="E11" s="5"/>
      <c r="F11" s="5"/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0">
      <c r="A12" s="5"/>
      <c r="B12" s="5"/>
      <c r="C12" s="5"/>
      <c r="D12" s="5"/>
      <c r="E12" s="6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0">
      <c r="A13" s="33">
        <v>62601</v>
      </c>
      <c r="B13" s="33">
        <v>62601007</v>
      </c>
      <c r="C13" s="33" t="s">
        <v>35</v>
      </c>
      <c r="D13" s="4" t="s">
        <v>36</v>
      </c>
      <c r="E13" s="5" t="s">
        <v>17</v>
      </c>
      <c r="F13" s="5"/>
      <c r="G13" s="5"/>
      <c r="H13" s="6" t="s">
        <v>17</v>
      </c>
      <c r="I13" s="6" t="s">
        <v>17</v>
      </c>
      <c r="J13" s="6" t="s">
        <v>17</v>
      </c>
      <c r="K13" s="6" t="s">
        <v>17</v>
      </c>
      <c r="L13" s="6" t="s">
        <v>17</v>
      </c>
      <c r="M13" s="6" t="s">
        <v>17</v>
      </c>
      <c r="N13" s="6" t="s">
        <v>17</v>
      </c>
      <c r="O13" s="6" t="s">
        <v>17</v>
      </c>
      <c r="P13" s="6" t="s">
        <v>17</v>
      </c>
      <c r="Q13" s="6" t="s">
        <v>17</v>
      </c>
      <c r="R13" s="6" t="s">
        <v>17</v>
      </c>
      <c r="S13" s="6" t="s">
        <v>17</v>
      </c>
    </row>
    <row r="14" spans="1:20">
      <c r="A14" s="5"/>
      <c r="B14" s="5"/>
      <c r="C14" s="5"/>
      <c r="D14" s="5" t="s">
        <v>37</v>
      </c>
      <c r="E14" s="6">
        <f>SUM(H14:S14)</f>
        <v>28710784</v>
      </c>
      <c r="F14" s="7"/>
      <c r="G14" s="7"/>
      <c r="H14" s="6"/>
      <c r="I14" s="6"/>
      <c r="J14" s="6">
        <v>4559713</v>
      </c>
      <c r="K14" s="8">
        <v>1300000</v>
      </c>
      <c r="L14" s="6">
        <v>8534713</v>
      </c>
      <c r="M14" s="6">
        <v>5234713</v>
      </c>
      <c r="N14" s="6">
        <v>6272213</v>
      </c>
      <c r="O14" s="6">
        <v>2809432</v>
      </c>
      <c r="P14" s="6"/>
      <c r="Q14" s="6"/>
      <c r="R14" s="6"/>
      <c r="S14" s="6"/>
      <c r="T14" s="8"/>
    </row>
    <row r="15" spans="1:20">
      <c r="A15" s="5"/>
      <c r="B15" s="5"/>
      <c r="C15" s="5"/>
      <c r="D15" s="4"/>
      <c r="E15" s="6"/>
      <c r="F15" s="7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0">
      <c r="A16" s="5"/>
      <c r="B16" s="5"/>
      <c r="C16" s="5"/>
      <c r="D16" s="4"/>
      <c r="E16" s="6"/>
      <c r="F16" s="7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0">
      <c r="A17" s="5"/>
      <c r="B17" s="5"/>
      <c r="C17" s="5"/>
      <c r="D17" s="5"/>
      <c r="E17" s="6"/>
      <c r="F17" s="7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0">
      <c r="A18" s="5"/>
      <c r="B18" s="5"/>
      <c r="C18" s="5"/>
      <c r="D18" s="5"/>
      <c r="E18" s="6"/>
      <c r="F18" s="7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>
      <c r="A19" s="32"/>
      <c r="B19" s="32"/>
      <c r="C19" s="5"/>
      <c r="D19" s="5"/>
      <c r="E19" s="5"/>
      <c r="F19" s="5"/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0">
      <c r="A20" s="9"/>
      <c r="B20" s="9"/>
      <c r="C20" s="9"/>
      <c r="D20" s="9" t="s">
        <v>46</v>
      </c>
      <c r="E20" s="10">
        <f>SUM(E12:E19)</f>
        <v>28710784</v>
      </c>
      <c r="F20" s="10"/>
      <c r="G20" s="10"/>
      <c r="H20" s="10">
        <f t="shared" ref="H20:Q20" si="0">SUM(H14:H19)</f>
        <v>0</v>
      </c>
      <c r="I20" s="10">
        <f t="shared" si="0"/>
        <v>0</v>
      </c>
      <c r="J20" s="10">
        <f t="shared" si="0"/>
        <v>4559713</v>
      </c>
      <c r="K20" s="10">
        <f t="shared" si="0"/>
        <v>1300000</v>
      </c>
      <c r="L20" s="10">
        <f>SUM(L12:L19)</f>
        <v>8534713</v>
      </c>
      <c r="M20" s="10">
        <f>SUM(M12:M19)</f>
        <v>5234713</v>
      </c>
      <c r="N20" s="10">
        <f t="shared" si="0"/>
        <v>6272213</v>
      </c>
      <c r="O20" s="10">
        <f t="shared" si="0"/>
        <v>2809432</v>
      </c>
      <c r="P20" s="10">
        <f t="shared" si="0"/>
        <v>0</v>
      </c>
      <c r="Q20" s="10">
        <f t="shared" si="0"/>
        <v>0</v>
      </c>
      <c r="R20" s="10">
        <f>SUM(R14:R19)</f>
        <v>0</v>
      </c>
      <c r="S20" s="10">
        <f>SUM(S14:S19)</f>
        <v>0</v>
      </c>
      <c r="T20" s="8"/>
    </row>
    <row r="22" spans="1:20" ht="36">
      <c r="A22" s="3" t="s">
        <v>32</v>
      </c>
      <c r="B22" s="17" t="s">
        <v>33</v>
      </c>
      <c r="C22" s="3" t="s">
        <v>34</v>
      </c>
      <c r="D22" s="2" t="s">
        <v>18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11</v>
      </c>
      <c r="O22" s="3" t="s">
        <v>12</v>
      </c>
      <c r="P22" s="3" t="s">
        <v>13</v>
      </c>
      <c r="Q22" s="3" t="s">
        <v>14</v>
      </c>
      <c r="R22" s="3" t="s">
        <v>15</v>
      </c>
      <c r="S22" s="3" t="s">
        <v>16</v>
      </c>
    </row>
    <row r="23" spans="1:20">
      <c r="A23" s="31"/>
      <c r="B23" s="31"/>
      <c r="C23" s="5"/>
      <c r="D23" s="4"/>
      <c r="E23" s="11" t="s">
        <v>17</v>
      </c>
      <c r="F23" s="11"/>
      <c r="G23" s="11"/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12" t="s">
        <v>17</v>
      </c>
      <c r="Q23" s="12" t="s">
        <v>17</v>
      </c>
      <c r="R23" s="12" t="s">
        <v>17</v>
      </c>
      <c r="S23" s="12" t="s">
        <v>17</v>
      </c>
    </row>
    <row r="24" spans="1:20">
      <c r="A24" s="34">
        <v>62602</v>
      </c>
      <c r="B24" s="34">
        <v>62602002</v>
      </c>
      <c r="C24" s="34" t="s">
        <v>39</v>
      </c>
      <c r="D24" s="4" t="s">
        <v>38</v>
      </c>
      <c r="E24" s="12">
        <f>SUM(H24:S24)</f>
        <v>400000</v>
      </c>
      <c r="F24" s="13"/>
      <c r="G24" s="13"/>
      <c r="H24" s="12"/>
      <c r="I24" s="12"/>
      <c r="J24" s="12"/>
      <c r="K24" s="12"/>
      <c r="L24" s="12"/>
      <c r="M24" s="12">
        <v>200000</v>
      </c>
      <c r="N24" s="12">
        <v>200000</v>
      </c>
      <c r="O24" s="12"/>
      <c r="P24" s="12"/>
      <c r="Q24" s="12"/>
      <c r="R24" s="12"/>
      <c r="S24" s="12"/>
    </row>
    <row r="25" spans="1:20">
      <c r="A25" s="34">
        <v>62602</v>
      </c>
      <c r="B25" s="34">
        <v>62602002</v>
      </c>
      <c r="C25" s="34" t="s">
        <v>40</v>
      </c>
      <c r="D25" s="4" t="s">
        <v>41</v>
      </c>
      <c r="E25" s="12">
        <f t="shared" ref="E25:E27" si="1">SUM(H25:S25)</f>
        <v>7200000</v>
      </c>
      <c r="F25" s="13"/>
      <c r="G25" s="13"/>
      <c r="H25" s="12"/>
      <c r="I25" s="12"/>
      <c r="J25" s="12"/>
      <c r="K25" s="12"/>
      <c r="L25" s="6"/>
      <c r="M25" s="8">
        <v>3200000</v>
      </c>
      <c r="N25" s="12">
        <v>1200000</v>
      </c>
      <c r="O25" s="12">
        <v>1300000</v>
      </c>
      <c r="P25" s="12">
        <v>1075000</v>
      </c>
      <c r="Q25" s="12">
        <v>425000</v>
      </c>
      <c r="R25" s="12"/>
      <c r="S25" s="12"/>
    </row>
    <row r="26" spans="1:20">
      <c r="A26" s="34">
        <v>62602</v>
      </c>
      <c r="B26" s="34">
        <v>62602007</v>
      </c>
      <c r="C26" s="34" t="s">
        <v>43</v>
      </c>
      <c r="D26" s="4" t="s">
        <v>42</v>
      </c>
      <c r="E26" s="12">
        <f t="shared" si="1"/>
        <v>750000</v>
      </c>
      <c r="F26" s="13"/>
      <c r="G26" s="13"/>
      <c r="H26" s="12"/>
      <c r="I26" s="12"/>
      <c r="J26" s="5"/>
      <c r="K26" s="24"/>
      <c r="L26" s="12">
        <v>400000</v>
      </c>
      <c r="M26" s="12">
        <v>350000</v>
      </c>
      <c r="N26" s="12"/>
      <c r="O26" s="12"/>
      <c r="P26" s="12"/>
      <c r="Q26" s="12"/>
      <c r="R26" s="12"/>
      <c r="S26" s="12"/>
    </row>
    <row r="27" spans="1:20">
      <c r="A27" s="34">
        <v>62602</v>
      </c>
      <c r="B27" s="34">
        <v>62602007</v>
      </c>
      <c r="C27" s="34" t="s">
        <v>45</v>
      </c>
      <c r="D27" s="4" t="s">
        <v>44</v>
      </c>
      <c r="E27" s="12">
        <f t="shared" si="1"/>
        <v>750000</v>
      </c>
      <c r="F27" s="13"/>
      <c r="G27" s="13"/>
      <c r="H27" s="12"/>
      <c r="I27" s="12"/>
      <c r="J27" s="5"/>
      <c r="K27" s="24"/>
      <c r="L27" s="12">
        <v>400000</v>
      </c>
      <c r="M27" s="12">
        <v>350000</v>
      </c>
      <c r="N27" s="12"/>
      <c r="O27" s="12"/>
      <c r="P27" s="12"/>
      <c r="Q27" s="12"/>
      <c r="R27" s="12"/>
      <c r="S27" s="12"/>
    </row>
    <row r="28" spans="1:20">
      <c r="A28" s="34"/>
      <c r="B28" s="34"/>
      <c r="C28" s="34"/>
      <c r="D28" s="4"/>
      <c r="E28" s="12"/>
      <c r="F28" s="13"/>
      <c r="G28" s="13"/>
      <c r="I28" s="12"/>
      <c r="J28" s="12"/>
      <c r="K28" s="12"/>
      <c r="L28" s="12"/>
      <c r="M28" s="12"/>
      <c r="N28" s="5"/>
      <c r="O28" s="5"/>
      <c r="P28" s="5"/>
      <c r="Q28" s="5"/>
      <c r="S28" s="12"/>
    </row>
    <row r="29" spans="1:20">
      <c r="A29" s="5"/>
      <c r="B29" s="5"/>
      <c r="C29" s="5"/>
      <c r="D29" s="11"/>
      <c r="E29" s="12"/>
      <c r="F29" s="13"/>
      <c r="G29" s="1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0">
      <c r="A30" s="32"/>
      <c r="B30" s="32"/>
      <c r="C30" s="5"/>
      <c r="D30" s="11"/>
      <c r="E30" s="11"/>
      <c r="F30" s="11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0">
      <c r="A31" s="9"/>
      <c r="B31" s="9"/>
      <c r="C31" s="9"/>
      <c r="D31" s="9" t="s">
        <v>19</v>
      </c>
      <c r="E31" s="10">
        <f>SUM(E24:E30)</f>
        <v>9100000</v>
      </c>
      <c r="F31" s="10"/>
      <c r="G31" s="10"/>
      <c r="H31" s="10">
        <f t="shared" ref="H31:S31" si="2">SUM(H24:H30)</f>
        <v>0</v>
      </c>
      <c r="I31" s="10">
        <f t="shared" si="2"/>
        <v>0</v>
      </c>
      <c r="J31" s="10">
        <f t="shared" si="2"/>
        <v>0</v>
      </c>
      <c r="K31" s="10">
        <f t="shared" si="2"/>
        <v>0</v>
      </c>
      <c r="L31" s="10">
        <f t="shared" si="2"/>
        <v>800000</v>
      </c>
      <c r="M31" s="10">
        <f t="shared" si="2"/>
        <v>4100000</v>
      </c>
      <c r="N31" s="10">
        <f t="shared" si="2"/>
        <v>1400000</v>
      </c>
      <c r="O31" s="10">
        <f t="shared" si="2"/>
        <v>1300000</v>
      </c>
      <c r="P31" s="10">
        <f t="shared" si="2"/>
        <v>1075000</v>
      </c>
      <c r="Q31" s="10">
        <f t="shared" si="2"/>
        <v>425000</v>
      </c>
      <c r="R31" s="10">
        <f t="shared" si="2"/>
        <v>0</v>
      </c>
      <c r="S31" s="10">
        <f t="shared" si="2"/>
        <v>0</v>
      </c>
    </row>
    <row r="32" spans="1:20">
      <c r="A32" s="9"/>
      <c r="B32" s="9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32">
      <c r="A33" s="9"/>
      <c r="B33" s="9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5" spans="1:32">
      <c r="T35" s="14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4"/>
    </row>
    <row r="36" spans="1:32" ht="24">
      <c r="A36" s="2"/>
      <c r="B36" s="2"/>
      <c r="C36" s="2"/>
      <c r="D36" s="2" t="s">
        <v>24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  <c r="L36" s="3" t="s">
        <v>9</v>
      </c>
      <c r="M36" s="3" t="s">
        <v>10</v>
      </c>
      <c r="N36" s="3" t="s">
        <v>11</v>
      </c>
      <c r="O36" s="3" t="s">
        <v>12</v>
      </c>
      <c r="P36" s="3" t="s">
        <v>13</v>
      </c>
      <c r="Q36" s="3" t="s">
        <v>14</v>
      </c>
      <c r="R36" s="3" t="s">
        <v>15</v>
      </c>
      <c r="S36" s="3" t="s">
        <v>16</v>
      </c>
    </row>
    <row r="37" spans="1:32">
      <c r="A37" s="33">
        <v>62905</v>
      </c>
      <c r="B37" s="33"/>
      <c r="C37" s="33"/>
      <c r="D37" s="28" t="s">
        <v>47</v>
      </c>
      <c r="E37" s="6"/>
      <c r="F37" s="7"/>
      <c r="G37" s="1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32">
      <c r="A38" s="5"/>
      <c r="B38" s="5"/>
      <c r="C38" s="5"/>
      <c r="D38" s="5" t="s">
        <v>26</v>
      </c>
      <c r="E38" s="6">
        <f>SUM(I38:R38)</f>
        <v>0</v>
      </c>
      <c r="F38" s="7"/>
      <c r="G38" s="7"/>
      <c r="I38" s="6"/>
      <c r="J38" s="6"/>
      <c r="K38" s="6"/>
      <c r="L38" s="6"/>
      <c r="M38" s="6"/>
      <c r="N38" s="6"/>
      <c r="O38" s="6"/>
      <c r="P38" s="6"/>
      <c r="Q38" s="6"/>
      <c r="R38" s="6"/>
      <c r="S38" s="5"/>
    </row>
    <row r="39" spans="1:32">
      <c r="A39" s="5"/>
      <c r="B39" s="5"/>
      <c r="C39" s="5"/>
      <c r="D39" s="5" t="s">
        <v>25</v>
      </c>
      <c r="E39" s="6">
        <f>SUM(J39:S39)</f>
        <v>0</v>
      </c>
      <c r="F39" s="7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32">
      <c r="A40" s="5"/>
      <c r="B40" s="5"/>
      <c r="C40" s="5"/>
      <c r="D40" s="5" t="s">
        <v>27</v>
      </c>
      <c r="E40" s="6">
        <f>SUM(K40:S40)</f>
        <v>0</v>
      </c>
      <c r="F40" s="7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32">
      <c r="A41" s="5"/>
      <c r="B41" s="5"/>
      <c r="C41" s="5"/>
      <c r="D41" s="5" t="s">
        <v>28</v>
      </c>
      <c r="E41" s="6">
        <f>SUM(K41:S41)</f>
        <v>0</v>
      </c>
      <c r="F41" s="7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32">
      <c r="A42" s="32"/>
      <c r="B42" s="32"/>
      <c r="C42" s="5"/>
      <c r="D42" s="5" t="s">
        <v>17</v>
      </c>
      <c r="E42" s="6" t="s">
        <v>17</v>
      </c>
      <c r="F42" s="6"/>
      <c r="G42" s="6"/>
      <c r="H42" s="6" t="s">
        <v>17</v>
      </c>
      <c r="I42" s="6" t="s">
        <v>20</v>
      </c>
      <c r="J42" s="6" t="s">
        <v>17</v>
      </c>
      <c r="K42" s="6" t="s">
        <v>17</v>
      </c>
      <c r="L42" s="6" t="s">
        <v>17</v>
      </c>
      <c r="M42" s="6" t="s">
        <v>17</v>
      </c>
      <c r="N42" s="6" t="s">
        <v>17</v>
      </c>
      <c r="O42" s="6" t="s">
        <v>17</v>
      </c>
      <c r="P42" s="6" t="s">
        <v>17</v>
      </c>
      <c r="Q42" s="6" t="s">
        <v>17</v>
      </c>
      <c r="R42" s="6" t="s">
        <v>20</v>
      </c>
      <c r="S42" s="6" t="s">
        <v>17</v>
      </c>
    </row>
    <row r="43" spans="1:32">
      <c r="A43" s="9"/>
      <c r="B43" s="9"/>
      <c r="C43" s="9"/>
      <c r="D43" s="9" t="s">
        <v>21</v>
      </c>
      <c r="E43" s="10">
        <f>SUM(E37:E42)</f>
        <v>0</v>
      </c>
      <c r="F43" s="10"/>
      <c r="G43" s="10"/>
      <c r="H43" s="10">
        <f t="shared" ref="H43:S43" si="3">SUM(H37:H42)</f>
        <v>0</v>
      </c>
      <c r="I43" s="10">
        <f t="shared" si="3"/>
        <v>0</v>
      </c>
      <c r="J43" s="10">
        <f t="shared" si="3"/>
        <v>0</v>
      </c>
      <c r="K43" s="10">
        <f t="shared" si="3"/>
        <v>0</v>
      </c>
      <c r="L43" s="10">
        <f t="shared" si="3"/>
        <v>0</v>
      </c>
      <c r="M43" s="10">
        <f t="shared" si="3"/>
        <v>0</v>
      </c>
      <c r="N43" s="10">
        <f t="shared" si="3"/>
        <v>0</v>
      </c>
      <c r="O43" s="10">
        <f t="shared" si="3"/>
        <v>0</v>
      </c>
      <c r="P43" s="10">
        <f t="shared" si="3"/>
        <v>0</v>
      </c>
      <c r="Q43" s="10">
        <f t="shared" si="3"/>
        <v>0</v>
      </c>
      <c r="R43" s="10">
        <f t="shared" si="3"/>
        <v>0</v>
      </c>
      <c r="S43" s="10">
        <f t="shared" si="3"/>
        <v>0</v>
      </c>
      <c r="T43" s="8"/>
    </row>
    <row r="44" spans="1:32">
      <c r="A44" s="9"/>
      <c r="B44" s="9"/>
      <c r="C44" s="9"/>
      <c r="D44" s="9" t="s">
        <v>22</v>
      </c>
      <c r="E44" s="10">
        <f>E20+E31+E43</f>
        <v>37810784</v>
      </c>
      <c r="F44" s="10"/>
      <c r="G44" s="10"/>
      <c r="H44" s="10">
        <f t="shared" ref="H44:S44" si="4">H20+H31+H43</f>
        <v>0</v>
      </c>
      <c r="I44" s="10">
        <f t="shared" si="4"/>
        <v>0</v>
      </c>
      <c r="J44" s="10">
        <f t="shared" si="4"/>
        <v>4559713</v>
      </c>
      <c r="K44" s="10">
        <f t="shared" si="4"/>
        <v>1300000</v>
      </c>
      <c r="L44" s="10">
        <f t="shared" si="4"/>
        <v>9334713</v>
      </c>
      <c r="M44" s="10">
        <f t="shared" si="4"/>
        <v>9334713</v>
      </c>
      <c r="N44" s="10">
        <f t="shared" si="4"/>
        <v>7672213</v>
      </c>
      <c r="O44" s="10">
        <f t="shared" si="4"/>
        <v>4109432</v>
      </c>
      <c r="P44" s="10">
        <f t="shared" si="4"/>
        <v>1075000</v>
      </c>
      <c r="Q44" s="10">
        <f t="shared" si="4"/>
        <v>425000</v>
      </c>
      <c r="R44" s="10">
        <f t="shared" si="4"/>
        <v>0</v>
      </c>
      <c r="S44" s="10">
        <f t="shared" si="4"/>
        <v>0</v>
      </c>
      <c r="T44" s="8"/>
    </row>
    <row r="48" spans="1:32">
      <c r="A48" s="2"/>
      <c r="B48" s="2"/>
      <c r="C48" s="2"/>
      <c r="D48" s="2" t="s">
        <v>53</v>
      </c>
      <c r="E48" s="2" t="s">
        <v>2</v>
      </c>
      <c r="F48" s="3"/>
      <c r="G48" s="3"/>
      <c r="H48" s="17" t="s">
        <v>5</v>
      </c>
      <c r="I48" s="17" t="s">
        <v>6</v>
      </c>
      <c r="J48" s="17" t="s">
        <v>7</v>
      </c>
      <c r="K48" s="17" t="s">
        <v>8</v>
      </c>
      <c r="L48" s="17" t="s">
        <v>9</v>
      </c>
      <c r="M48" s="17" t="s">
        <v>10</v>
      </c>
      <c r="N48" s="17" t="s">
        <v>11</v>
      </c>
      <c r="O48" s="17" t="s">
        <v>12</v>
      </c>
      <c r="P48" s="17" t="s">
        <v>13</v>
      </c>
      <c r="Q48" s="17" t="s">
        <v>14</v>
      </c>
      <c r="R48" s="17" t="s">
        <v>15</v>
      </c>
      <c r="S48" s="17" t="s">
        <v>16</v>
      </c>
    </row>
    <row r="49" spans="1:20" ht="24">
      <c r="A49" s="37">
        <v>35101</v>
      </c>
      <c r="B49" s="37"/>
      <c r="C49" s="37" t="s">
        <v>54</v>
      </c>
      <c r="D49" s="36" t="s">
        <v>52</v>
      </c>
      <c r="E49" s="38">
        <f>SUM(H49:S49)</f>
        <v>2675584</v>
      </c>
      <c r="F49" s="18"/>
      <c r="G49" s="18"/>
      <c r="H49" s="39">
        <v>0</v>
      </c>
      <c r="I49" s="40">
        <v>0</v>
      </c>
      <c r="J49" s="41">
        <v>238000</v>
      </c>
      <c r="K49" s="41">
        <v>498000</v>
      </c>
      <c r="L49" s="41">
        <v>149000</v>
      </c>
      <c r="M49" s="42">
        <v>534000</v>
      </c>
      <c r="N49" s="41">
        <v>120757</v>
      </c>
      <c r="O49" s="41">
        <v>342827</v>
      </c>
      <c r="P49" s="41">
        <v>155000</v>
      </c>
      <c r="Q49" s="39">
        <v>0</v>
      </c>
      <c r="R49" s="41">
        <v>169000</v>
      </c>
      <c r="S49" s="41">
        <v>469000</v>
      </c>
    </row>
    <row r="50" spans="1:20" ht="12.75">
      <c r="A50" s="5"/>
      <c r="B50" s="5"/>
      <c r="C50" s="5"/>
      <c r="D50" s="5" t="s">
        <v>48</v>
      </c>
      <c r="E50" s="6"/>
      <c r="F50" s="7"/>
      <c r="G50" s="16"/>
      <c r="H50" s="6"/>
      <c r="I50" s="30"/>
      <c r="J50" s="24"/>
      <c r="K50" s="6"/>
      <c r="L50" s="6"/>
      <c r="M50" s="6"/>
      <c r="N50" s="8"/>
      <c r="O50" s="6"/>
      <c r="P50" s="6"/>
      <c r="Q50" s="6"/>
      <c r="R50" s="6"/>
      <c r="S50" s="6" t="s">
        <v>17</v>
      </c>
    </row>
    <row r="51" spans="1:20" ht="24">
      <c r="A51" s="5"/>
      <c r="B51" s="5"/>
      <c r="C51" s="5"/>
      <c r="D51" s="35" t="s">
        <v>51</v>
      </c>
      <c r="E51" s="6"/>
      <c r="F51" s="7"/>
      <c r="G51" s="7"/>
      <c r="H51" s="6"/>
      <c r="I51" s="6" t="s">
        <v>17</v>
      </c>
      <c r="J51" s="6"/>
      <c r="K51" s="6"/>
      <c r="L51" s="6"/>
      <c r="M51" s="6"/>
      <c r="N51" s="6"/>
      <c r="O51" s="6"/>
      <c r="P51" s="6"/>
      <c r="Q51" s="6"/>
      <c r="R51" s="6" t="s">
        <v>17</v>
      </c>
      <c r="S51" s="6" t="s">
        <v>17</v>
      </c>
    </row>
    <row r="52" spans="1:20" ht="12.75">
      <c r="A52" s="5"/>
      <c r="B52" s="5"/>
      <c r="C52" s="5"/>
      <c r="D52" s="1" t="s">
        <v>50</v>
      </c>
      <c r="E52" s="6"/>
      <c r="F52" s="7"/>
      <c r="G52" s="7"/>
      <c r="H52" s="6"/>
      <c r="I52"/>
      <c r="J52" s="25"/>
      <c r="K52" s="25"/>
      <c r="L52" s="20"/>
      <c r="M52" s="6"/>
      <c r="N52" s="6"/>
      <c r="O52" s="6"/>
      <c r="P52" s="6"/>
      <c r="Q52" s="6"/>
      <c r="R52" s="6"/>
      <c r="S52" s="6"/>
    </row>
    <row r="53" spans="1:20">
      <c r="A53" s="5"/>
      <c r="B53" s="5"/>
      <c r="C53" s="5"/>
      <c r="D53" s="5" t="s">
        <v>49</v>
      </c>
      <c r="E53" s="6"/>
      <c r="F53" s="7"/>
      <c r="G53" s="7"/>
      <c r="H53" s="6"/>
      <c r="I53" s="5"/>
      <c r="J53" s="19"/>
      <c r="K53" s="20"/>
      <c r="L53" s="6"/>
      <c r="M53" s="6"/>
      <c r="N53" s="6"/>
      <c r="O53" s="6"/>
      <c r="P53" s="6"/>
      <c r="Q53" s="6"/>
      <c r="R53" s="6"/>
      <c r="S53" s="6"/>
    </row>
    <row r="54" spans="1:20">
      <c r="A54" s="32"/>
      <c r="B54" s="32"/>
      <c r="C54" s="5"/>
      <c r="D54" s="5" t="s">
        <v>30</v>
      </c>
      <c r="E54" s="6"/>
      <c r="F54" s="7"/>
      <c r="G54" s="2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20">
      <c r="A55" s="9"/>
      <c r="B55" s="9"/>
      <c r="C55" s="9"/>
      <c r="D55" s="9"/>
      <c r="E55" s="10">
        <f>SUM(H55:S55)</f>
        <v>2675584</v>
      </c>
      <c r="F55" s="9"/>
      <c r="G55" s="9"/>
      <c r="H55" s="10">
        <f t="shared" ref="H55:J55" si="5">SUM(H49:H54)</f>
        <v>0</v>
      </c>
      <c r="I55" s="10">
        <f t="shared" si="5"/>
        <v>0</v>
      </c>
      <c r="J55" s="10">
        <f t="shared" si="5"/>
        <v>238000</v>
      </c>
      <c r="K55" s="10">
        <f>SUM(K49:K54)</f>
        <v>498000</v>
      </c>
      <c r="L55" s="10">
        <f t="shared" ref="L55:S55" si="6">SUM(L49:L54)</f>
        <v>149000</v>
      </c>
      <c r="M55" s="10">
        <f t="shared" si="6"/>
        <v>534000</v>
      </c>
      <c r="N55" s="10">
        <f t="shared" si="6"/>
        <v>120757</v>
      </c>
      <c r="O55" s="10">
        <f t="shared" si="6"/>
        <v>342827</v>
      </c>
      <c r="P55" s="10">
        <f t="shared" si="6"/>
        <v>155000</v>
      </c>
      <c r="Q55" s="10">
        <f t="shared" si="6"/>
        <v>0</v>
      </c>
      <c r="R55" s="10">
        <f t="shared" si="6"/>
        <v>169000</v>
      </c>
      <c r="S55" s="10">
        <f t="shared" si="6"/>
        <v>469000</v>
      </c>
    </row>
    <row r="56" spans="1:20">
      <c r="A56" s="4"/>
      <c r="B56" s="4"/>
      <c r="C56" s="4"/>
      <c r="D56" s="4"/>
      <c r="E56" s="6"/>
      <c r="F56" s="7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20">
      <c r="A57" s="5"/>
      <c r="B57" s="5"/>
      <c r="C57" s="5"/>
      <c r="D57" s="5"/>
      <c r="E57" s="6"/>
      <c r="F57" s="7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20">
      <c r="A58" s="9"/>
      <c r="B58" s="9"/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20">
      <c r="A59" s="9"/>
      <c r="B59" s="9"/>
      <c r="C59" s="9"/>
      <c r="D59" s="9"/>
      <c r="E59" s="10">
        <f>E55+E58</f>
        <v>2675584</v>
      </c>
      <c r="F59" s="10"/>
      <c r="G59" s="10"/>
      <c r="H59" s="10">
        <f>H55+H58</f>
        <v>0</v>
      </c>
      <c r="I59" s="10">
        <f t="shared" ref="I59:S59" si="7">I55+I58</f>
        <v>0</v>
      </c>
      <c r="J59" s="10">
        <f t="shared" si="7"/>
        <v>238000</v>
      </c>
      <c r="K59" s="10">
        <f t="shared" si="7"/>
        <v>498000</v>
      </c>
      <c r="L59" s="10">
        <f t="shared" si="7"/>
        <v>149000</v>
      </c>
      <c r="M59" s="10">
        <f t="shared" si="7"/>
        <v>534000</v>
      </c>
      <c r="N59" s="10">
        <f t="shared" si="7"/>
        <v>120757</v>
      </c>
      <c r="O59" s="10">
        <f t="shared" si="7"/>
        <v>342827</v>
      </c>
      <c r="P59" s="10">
        <f t="shared" si="7"/>
        <v>155000</v>
      </c>
      <c r="Q59" s="10">
        <f t="shared" si="7"/>
        <v>0</v>
      </c>
      <c r="R59" s="10">
        <f t="shared" si="7"/>
        <v>169000</v>
      </c>
      <c r="S59" s="10">
        <f t="shared" si="7"/>
        <v>469000</v>
      </c>
      <c r="T59" s="8"/>
    </row>
    <row r="61" spans="1:20">
      <c r="A61" s="21"/>
      <c r="B61" s="21"/>
      <c r="C61" s="21"/>
      <c r="D61" s="21" t="s">
        <v>23</v>
      </c>
      <c r="E61" s="22">
        <f>E44+E59</f>
        <v>40486368</v>
      </c>
      <c r="F61" s="23"/>
      <c r="G61" s="23"/>
      <c r="H61" s="23">
        <v>0</v>
      </c>
      <c r="I61" s="22">
        <f t="shared" ref="I61:S61" si="8">I44+I59</f>
        <v>0</v>
      </c>
      <c r="J61" s="22">
        <f t="shared" si="8"/>
        <v>4797713</v>
      </c>
      <c r="K61" s="22">
        <f t="shared" si="8"/>
        <v>1798000</v>
      </c>
      <c r="L61" s="22">
        <f t="shared" si="8"/>
        <v>9483713</v>
      </c>
      <c r="M61" s="22">
        <f t="shared" si="8"/>
        <v>9868713</v>
      </c>
      <c r="N61" s="22">
        <f t="shared" si="8"/>
        <v>7792970</v>
      </c>
      <c r="O61" s="22">
        <f t="shared" si="8"/>
        <v>4452259</v>
      </c>
      <c r="P61" s="22">
        <f t="shared" si="8"/>
        <v>1230000</v>
      </c>
      <c r="Q61" s="22">
        <f t="shared" si="8"/>
        <v>425000</v>
      </c>
      <c r="R61" s="22">
        <f t="shared" si="8"/>
        <v>169000</v>
      </c>
      <c r="S61" s="22">
        <f t="shared" si="8"/>
        <v>469000</v>
      </c>
    </row>
    <row r="63" spans="1:20">
      <c r="J63" s="27">
        <f>H61+I61+J61</f>
        <v>4797713</v>
      </c>
      <c r="M63" s="8">
        <f>K61+L61+M61</f>
        <v>21150426</v>
      </c>
      <c r="P63" s="8">
        <f>N61+O61+P61</f>
        <v>13475229</v>
      </c>
      <c r="S63" s="8">
        <f>Q61+R61+S61</f>
        <v>1063000</v>
      </c>
    </row>
    <row r="65" spans="18:19">
      <c r="R65" s="1" t="s">
        <v>29</v>
      </c>
      <c r="S65" s="29">
        <v>41654</v>
      </c>
    </row>
  </sheetData>
  <mergeCells count="2">
    <mergeCell ref="A4:S4"/>
    <mergeCell ref="A8:S8"/>
  </mergeCells>
  <pageMargins left="0.75" right="0.75" top="0.65" bottom="1" header="0" footer="0"/>
  <pageSetup paperSize="5" scale="57" orientation="landscape" r:id="rId1"/>
  <headerFooter alignWithMargins="0"/>
  <ignoredErrors>
    <ignoredError sqref="E26:E27 E25" formulaRange="1"/>
    <ignoredError sqref="I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obra-2014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Sanchez Juarez</dc:creator>
  <cp:lastModifiedBy>Alberto Sánchez Juárez</cp:lastModifiedBy>
  <cp:lastPrinted>2014-01-22T01:27:40Z</cp:lastPrinted>
  <dcterms:created xsi:type="dcterms:W3CDTF">2011-09-22T16:18:17Z</dcterms:created>
  <dcterms:modified xsi:type="dcterms:W3CDTF">2014-01-22T01:28:59Z</dcterms:modified>
</cp:coreProperties>
</file>