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315" windowHeight="9780"/>
  </bookViews>
  <sheets>
    <sheet name="Programa de obra-2012 " sheetId="1" r:id="rId1"/>
  </sheets>
  <calcPr calcId="125725"/>
</workbook>
</file>

<file path=xl/calcChain.xml><?xml version="1.0" encoding="utf-8"?>
<calcChain xmlns="http://schemas.openxmlformats.org/spreadsheetml/2006/main">
  <c r="B27" i="1"/>
  <c r="B40"/>
  <c r="B39"/>
  <c r="B29"/>
  <c r="B28"/>
  <c r="B15"/>
  <c r="B14" l="1"/>
  <c r="B20" s="1"/>
  <c r="P56"/>
  <c r="P60" s="1"/>
  <c r="O56"/>
  <c r="O60" s="1"/>
  <c r="N56"/>
  <c r="N60" s="1"/>
  <c r="M56"/>
  <c r="M60" s="1"/>
  <c r="L56"/>
  <c r="L60" s="1"/>
  <c r="K56"/>
  <c r="K60" s="1"/>
  <c r="J56"/>
  <c r="J60" s="1"/>
  <c r="I56"/>
  <c r="I60" s="1"/>
  <c r="H56"/>
  <c r="H60" s="1"/>
  <c r="G56"/>
  <c r="G60" s="1"/>
  <c r="F56"/>
  <c r="F60" s="1"/>
  <c r="E56"/>
  <c r="E60" s="1"/>
  <c r="B55"/>
  <c r="B54"/>
  <c r="B53"/>
  <c r="B52"/>
  <c r="B51"/>
  <c r="P44"/>
  <c r="O44"/>
  <c r="N44"/>
  <c r="M44"/>
  <c r="L44"/>
  <c r="K44"/>
  <c r="J44"/>
  <c r="I44"/>
  <c r="H44"/>
  <c r="G44"/>
  <c r="F44"/>
  <c r="E44"/>
  <c r="B42"/>
  <c r="B41"/>
  <c r="P32"/>
  <c r="O32"/>
  <c r="N32"/>
  <c r="M32"/>
  <c r="L32"/>
  <c r="K32"/>
  <c r="J32"/>
  <c r="I32"/>
  <c r="H32"/>
  <c r="G32"/>
  <c r="F32"/>
  <c r="E32"/>
  <c r="B26"/>
  <c r="B25"/>
  <c r="B24"/>
  <c r="P20"/>
  <c r="O20"/>
  <c r="N20"/>
  <c r="M20"/>
  <c r="M45" s="1"/>
  <c r="M62" s="1"/>
  <c r="L20"/>
  <c r="K20"/>
  <c r="K45" s="1"/>
  <c r="K62" s="1"/>
  <c r="J20"/>
  <c r="I20"/>
  <c r="I45" s="1"/>
  <c r="I62" s="1"/>
  <c r="H20"/>
  <c r="G20"/>
  <c r="F20"/>
  <c r="E20"/>
  <c r="E45" s="1"/>
  <c r="G62" l="1"/>
  <c r="G45"/>
  <c r="F45"/>
  <c r="F62" s="1"/>
  <c r="O45"/>
  <c r="O62" s="1"/>
  <c r="L45"/>
  <c r="L62" s="1"/>
  <c r="M64" s="1"/>
  <c r="P45"/>
  <c r="P62" s="1"/>
  <c r="H45"/>
  <c r="H62" s="1"/>
  <c r="B56"/>
  <c r="B60" s="1"/>
  <c r="B44"/>
  <c r="J45"/>
  <c r="J62" s="1"/>
  <c r="N45"/>
  <c r="N62" s="1"/>
  <c r="B32"/>
  <c r="G64" l="1"/>
  <c r="J64"/>
  <c r="P64"/>
  <c r="B45"/>
  <c r="B62" s="1"/>
</calcChain>
</file>

<file path=xl/sharedStrings.xml><?xml version="1.0" encoding="utf-8"?>
<sst xmlns="http://schemas.openxmlformats.org/spreadsheetml/2006/main" count="141" uniqueCount="55">
  <si>
    <t>Administración Portuaría Integral de Dos Bocas, S.A. de C.V.</t>
  </si>
  <si>
    <t>OBRA PUBLICA (62601)</t>
  </si>
  <si>
    <t>Importe</t>
  </si>
  <si>
    <t>Fecha de Inicio</t>
  </si>
  <si>
    <t>Fecha de Terminación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</si>
  <si>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</si>
  <si>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</si>
  <si>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</si>
  <si>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</si>
  <si>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</si>
  <si>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</si>
  <si>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</si>
  <si>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</si>
  <si>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</si>
  <si>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</si>
  <si>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</si>
  <si>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</si>
  <si>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</si>
  <si>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Desarrollo de 70 has, para uso comercial e ind. 0809J2P0002</t>
  </si>
  <si>
    <t xml:space="preserve">TOTAL DE OBRA </t>
  </si>
  <si>
    <t>MANTENIMIENTO Y REHABILITACIÓN OBRA PUBLICA (62602)</t>
  </si>
  <si>
    <t>TOTAL DE MANTENIMIENTO (62602)</t>
  </si>
  <si>
    <t xml:space="preserve">  </t>
  </si>
  <si>
    <t>TOTAL DE SERVICIOS RELACIONADOS CON OBRAS  PUBLICAS</t>
  </si>
  <si>
    <t>TOTAL DE OBRA PÚBLICA</t>
  </si>
  <si>
    <t>MANTENIMIENTO DE OBRA PUBLICA (35101)</t>
  </si>
  <si>
    <t>TOTAL</t>
  </si>
  <si>
    <t>Terminal de Usos Multiples</t>
  </si>
  <si>
    <t>Mantenimiento a oficinas administrativas y operativas</t>
  </si>
  <si>
    <t>Mantenimiento a instalaciones electricas y de alumbrado</t>
  </si>
  <si>
    <t>Mantenimiento a cercado perimetral</t>
  </si>
  <si>
    <t>Mantenimiento a casetas de vigilancia y accesos</t>
  </si>
  <si>
    <t>Programa de reforestación</t>
  </si>
  <si>
    <t>TOTAL DE MANTENIMIENTO EN LA TUM</t>
  </si>
  <si>
    <t>Terminal de Abastecimiento</t>
  </si>
  <si>
    <t>TOTAL DE MANTENIMIENTO EN LA TERMINAL DE ABASTECIMIENTO</t>
  </si>
  <si>
    <t>TOTAL DE MANTENIMIENTOS</t>
  </si>
  <si>
    <t xml:space="preserve">Total de obra trimestral </t>
  </si>
  <si>
    <t>Programa de Obra Pública  2012</t>
  </si>
  <si>
    <t xml:space="preserve">Construcción de la segunda etapa de la urbanización </t>
  </si>
  <si>
    <t>Urbanización de la zona comercial de la TUM. 1109J2P0004</t>
  </si>
  <si>
    <t>Mantenimiento a instalaciones de servicio básico  1109J2P0005</t>
  </si>
  <si>
    <t>Dragado de mantenimiento 1109J2P0006</t>
  </si>
  <si>
    <t>Mantenimiento a balizas del señalamiento marítimo 1109J2P0009</t>
  </si>
  <si>
    <t>Mantenimiento a patios y áreas de desarrollo 1109J2P0010</t>
  </si>
  <si>
    <t>Mantenimientoa edificios y vialidades 1109J2P0008</t>
  </si>
  <si>
    <t>SERVICIOS RELACIONADOS CON OBRA PUBLICA (62905)</t>
  </si>
  <si>
    <t>Levantamientos topográficos de control</t>
  </si>
  <si>
    <t>Levantamientos batimetricos generales del puerto y de control</t>
  </si>
  <si>
    <t>Control de calidad de materiales</t>
  </si>
  <si>
    <t>Proyectos ejecutivos de obras</t>
  </si>
  <si>
    <t>Mantenimiento a muelles 1109J2P0007</t>
  </si>
  <si>
    <t>1109J2P0003</t>
  </si>
  <si>
    <t>Construcción de muelle 2 (segunda posición) 0909J2P0002</t>
  </si>
  <si>
    <t>Construcción de muelle 2 continuación 4 etapa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</si>
</sst>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3" fillId="0" borderId="2" xfId="0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4" fontId="3" fillId="0" borderId="0" xfId="0" applyNumberFormat="1" applyFont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14" fontId="7" fillId="0" borderId="2" xfId="0" applyNumberFormat="1" applyFont="1" applyBorder="1"/>
    <xf numFmtId="0" fontId="3" fillId="0" borderId="0" xfId="0" applyFont="1" applyFill="1"/>
    <xf numFmtId="0" fontId="3" fillId="0" borderId="0" xfId="0" applyFont="1" applyFill="1" applyBorder="1"/>
    <xf numFmtId="14" fontId="3" fillId="0" borderId="2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3" xfId="0" applyFont="1" applyBorder="1"/>
    <xf numFmtId="164" fontId="3" fillId="0" borderId="0" xfId="1" applyNumberFormat="1" applyFont="1"/>
    <xf numFmtId="0" fontId="5" fillId="4" borderId="0" xfId="0" applyFont="1" applyFill="1"/>
    <xf numFmtId="4" fontId="3" fillId="4" borderId="0" xfId="0" applyNumberFormat="1" applyFont="1" applyFill="1"/>
    <xf numFmtId="0" fontId="3" fillId="4" borderId="0" xfId="0" applyFont="1" applyFill="1"/>
    <xf numFmtId="3" fontId="3" fillId="0" borderId="0" xfId="0" applyNumberFormat="1" applyFont="1"/>
    <xf numFmtId="164" fontId="3" fillId="0" borderId="2" xfId="1" applyNumberFormat="1" applyFont="1" applyBorder="1"/>
    <xf numFmtId="14" fontId="7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8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338667</xdr:colOff>
      <xdr:row>0</xdr:row>
      <xdr:rowOff>142739</xdr:rowOff>
    </xdr:from>
    <xdr:to>
      <xdr:col>0</xdr:col>
      <xdr:colOff>1198833</xdr:colOff>
      <xdr:row>5</xdr:row>
      <xdr:rowOff>137582</xdr:rowOff>
    </xdr:to>
    <xdr:pic>
      <xdr:nvPicPr>
        <xdr:cNvPr id="2" name="Picture 1" descr="LOGOAPI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6648"/>
        <a:stretch>
          <a:fillRect/>
        </a:stretch>
      </xdr:blipFill>
      <xdr:spPr bwMode="auto">
        <a:xfrm>
          <a:off x="338667" y="142739"/>
          <a:ext cx="860166" cy="83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AC64"/>
  <sheetViews>
    <sheetView tabSelected="1" topLeftCell="A4" zoomScale="90" zoomScaleNormal="90" workbookViewId="0">
      <selection activeCell="C17" sqref="C17"/>
    </sheetView>
  </sheetViews>
  <sheetFormatPr baseColWidth="10" defaultRowHeight="12"/>
  <cols>
    <col min="1" max="1" width="59" style="1" customWidth="1"/>
    <col min="2" max="4" width="12.140625" style="1" customWidth="1"/>
    <col min="5" max="5" width="9.7109375" style="1" customWidth="1"/>
    <col min="6" max="6" width="10.7109375" style="1" customWidth="1"/>
    <col min="7" max="7" width="11.5703125" style="1" customWidth="1"/>
    <col min="8" max="8" width="12.5703125" style="1" customWidth="1"/>
    <col min="9" max="9" width="11.28515625" style="1" customWidth="1"/>
    <col min="10" max="10" width="12.28515625" style="1" customWidth="1"/>
    <col min="11" max="11" width="12" style="1" customWidth="1"/>
    <col min="12" max="12" width="11.7109375" style="1" customWidth="1"/>
    <col min="13" max="13" width="12.28515625" style="1" bestFit="1" customWidth="1"/>
    <col min="14" max="14" width="12" style="1" customWidth="1"/>
    <col min="15" max="15" width="12.140625" style="1" customWidth="1"/>
    <col min="16" max="16" width="12" style="1" customWidth="1"/>
    <col min="17" max="17" width="11.42578125" style="1" customWidth="1"/>
    <col min="18" max="16384" width="11.42578125" style="1"/>
  </cols>
  <sheetData>
    <row r="4" spans="1:17" ht="18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8" spans="1:17" ht="15.75">
      <c r="A8" s="30" t="s">
        <v>38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10" spans="1:17" ht="24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N10" s="3" t="s">
        <v>14</v>
      </c>
      <c r="O10" s="3" t="s">
        <v>15</v>
      </c>
      <c r="P10" s="3" t="s">
        <v>16</v>
      </c>
    </row>
    <row r="11" spans="1:17">
      <c r="A11" s="4" t="s">
        <v>53</v>
      </c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>
      <c r="A12" s="5" t="s">
        <v>54</v>
      </c>
      <c r="B12" s="5"/>
      <c r="C12" s="5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>
      <c r="A13" s="4" t="s">
        <v>18</v>
      </c>
      <c r="B13" s="5" t="s">
        <v>17</v>
      </c>
      <c r="C13" s="5"/>
      <c r="D13" s="5"/>
      <c r="E13" s="6" t="s">
        <v>17</v>
      </c>
      <c r="F13" s="6" t="s">
        <v>17</v>
      </c>
      <c r="G13" s="6" t="s">
        <v>17</v>
      </c>
      <c r="H13" s="6" t="s">
        <v>17</v>
      </c>
      <c r="I13" s="6" t="s">
        <v>17</v>
      </c>
      <c r="J13" s="6" t="s">
        <v>17</v>
      </c>
      <c r="K13" s="6" t="s">
        <v>17</v>
      </c>
      <c r="L13" s="6" t="s">
        <v>17</v>
      </c>
      <c r="M13" s="6" t="s">
        <v>17</v>
      </c>
      <c r="N13" s="6" t="s">
        <v>17</v>
      </c>
      <c r="O13" s="6" t="s">
        <v>17</v>
      </c>
      <c r="P13" s="6" t="s">
        <v>17</v>
      </c>
    </row>
    <row r="14" spans="1:17">
      <c r="A14" s="5" t="s">
        <v>39</v>
      </c>
      <c r="B14" s="6">
        <f>SUM(E14:P14)</f>
        <v>11800000</v>
      </c>
      <c r="C14" s="7">
        <v>40973</v>
      </c>
      <c r="D14" s="7">
        <v>41121</v>
      </c>
      <c r="E14" s="6">
        <v>0</v>
      </c>
      <c r="F14" s="6">
        <v>0</v>
      </c>
      <c r="G14" s="6">
        <v>1072972.94</v>
      </c>
      <c r="H14" s="8">
        <v>2391891.9</v>
      </c>
      <c r="I14" s="6">
        <v>2971621.63</v>
      </c>
      <c r="J14" s="6">
        <v>3391891.9</v>
      </c>
      <c r="K14" s="6">
        <v>1971621.63</v>
      </c>
      <c r="L14" s="6"/>
      <c r="M14" s="6"/>
      <c r="N14" s="6"/>
      <c r="O14" s="6"/>
      <c r="P14" s="6"/>
      <c r="Q14" s="8"/>
    </row>
    <row r="15" spans="1:17">
      <c r="A15" s="4" t="s">
        <v>40</v>
      </c>
      <c r="B15" s="6">
        <f>SUM(E15:P15)</f>
        <v>3700000</v>
      </c>
      <c r="C15" s="7">
        <v>40989</v>
      </c>
      <c r="D15" s="7">
        <v>41090</v>
      </c>
      <c r="E15" s="6">
        <v>0</v>
      </c>
      <c r="F15" s="6">
        <v>0</v>
      </c>
      <c r="G15" s="6">
        <v>366336.6</v>
      </c>
      <c r="H15" s="6">
        <v>1099009.8</v>
      </c>
      <c r="I15" s="6">
        <v>1135643.8</v>
      </c>
      <c r="J15" s="6">
        <v>1099009.8</v>
      </c>
      <c r="K15" s="6"/>
      <c r="L15" s="6"/>
      <c r="M15" s="6"/>
      <c r="N15" s="6"/>
      <c r="O15" s="6"/>
      <c r="P15" s="6"/>
    </row>
    <row r="16" spans="1:17">
      <c r="A16" s="5"/>
      <c r="B16" s="6"/>
      <c r="C16" s="7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7">
      <c r="A17" s="5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>
      <c r="A18" s="5"/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7">
      <c r="A20" s="9" t="s">
        <v>19</v>
      </c>
      <c r="B20" s="10">
        <f t="shared" ref="B20:N20" si="0">SUM(B14:B19)</f>
        <v>15500000</v>
      </c>
      <c r="C20" s="10"/>
      <c r="D20" s="10"/>
      <c r="E20" s="10">
        <f t="shared" si="0"/>
        <v>0</v>
      </c>
      <c r="F20" s="10">
        <f t="shared" si="0"/>
        <v>0</v>
      </c>
      <c r="G20" s="10">
        <f t="shared" si="0"/>
        <v>1439309.54</v>
      </c>
      <c r="H20" s="10">
        <f t="shared" si="0"/>
        <v>3490901.7</v>
      </c>
      <c r="I20" s="10">
        <f t="shared" si="0"/>
        <v>4107265.4299999997</v>
      </c>
      <c r="J20" s="10">
        <f t="shared" si="0"/>
        <v>4490901.7</v>
      </c>
      <c r="K20" s="10">
        <f t="shared" si="0"/>
        <v>1971621.63</v>
      </c>
      <c r="L20" s="10">
        <f t="shared" si="0"/>
        <v>0</v>
      </c>
      <c r="M20" s="10">
        <f t="shared" si="0"/>
        <v>0</v>
      </c>
      <c r="N20" s="10">
        <f t="shared" si="0"/>
        <v>0</v>
      </c>
      <c r="O20" s="10">
        <f>SUM(O14:O19)</f>
        <v>0</v>
      </c>
      <c r="P20" s="10">
        <f>SUM(P14:P19)</f>
        <v>0</v>
      </c>
      <c r="Q20" s="8"/>
    </row>
    <row r="22" spans="1:17" ht="24">
      <c r="A22" s="2" t="s">
        <v>20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  <c r="K22" s="3" t="s">
        <v>11</v>
      </c>
      <c r="L22" s="3" t="s">
        <v>12</v>
      </c>
      <c r="M22" s="3" t="s">
        <v>13</v>
      </c>
      <c r="N22" s="3" t="s">
        <v>14</v>
      </c>
      <c r="O22" s="3" t="s">
        <v>15</v>
      </c>
      <c r="P22" s="3" t="s">
        <v>16</v>
      </c>
    </row>
    <row r="23" spans="1:17">
      <c r="A23" s="4"/>
      <c r="B23" s="11" t="s">
        <v>17</v>
      </c>
      <c r="C23" s="11"/>
      <c r="D23" s="11"/>
      <c r="E23" s="12" t="s">
        <v>17</v>
      </c>
      <c r="F23" s="12" t="s">
        <v>17</v>
      </c>
      <c r="G23" s="12" t="s">
        <v>17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12" t="s">
        <v>17</v>
      </c>
    </row>
    <row r="24" spans="1:17">
      <c r="A24" s="11" t="s">
        <v>41</v>
      </c>
      <c r="B24" s="12">
        <f t="shared" ref="B24:B29" si="1">SUM(E24:P24)</f>
        <v>750000</v>
      </c>
      <c r="C24" s="13">
        <v>40994</v>
      </c>
      <c r="D24" s="13">
        <v>41152</v>
      </c>
      <c r="E24" s="12"/>
      <c r="F24" s="12"/>
      <c r="G24" s="12"/>
      <c r="H24" s="12">
        <v>276898.65000000002</v>
      </c>
      <c r="I24" s="12">
        <v>245254.47</v>
      </c>
      <c r="J24" s="12">
        <v>227846.88</v>
      </c>
      <c r="K24" s="12"/>
      <c r="L24" s="12"/>
      <c r="M24" s="12"/>
      <c r="N24" s="12"/>
      <c r="O24" s="12"/>
      <c r="P24" s="12"/>
    </row>
    <row r="25" spans="1:17">
      <c r="A25" s="11" t="s">
        <v>42</v>
      </c>
      <c r="B25" s="12">
        <f t="shared" si="1"/>
        <v>11200000</v>
      </c>
      <c r="C25" s="13">
        <v>40945</v>
      </c>
      <c r="D25" s="13">
        <v>41029</v>
      </c>
      <c r="E25" s="12"/>
      <c r="F25" s="12">
        <v>3500000</v>
      </c>
      <c r="G25" s="12">
        <v>3616670</v>
      </c>
      <c r="H25" s="12">
        <v>4083330</v>
      </c>
      <c r="I25" s="5"/>
      <c r="K25" s="12"/>
      <c r="L25" s="12"/>
      <c r="M25" s="12"/>
      <c r="N25" s="12"/>
      <c r="O25" s="12"/>
      <c r="P25" s="12"/>
    </row>
    <row r="26" spans="1:17">
      <c r="A26" s="11" t="s">
        <v>43</v>
      </c>
      <c r="B26" s="12">
        <f t="shared" si="1"/>
        <v>1075000</v>
      </c>
      <c r="C26" s="13">
        <v>41001</v>
      </c>
      <c r="D26" s="13">
        <v>41121</v>
      </c>
      <c r="E26" s="12"/>
      <c r="F26" s="12"/>
      <c r="G26" s="12"/>
      <c r="H26" s="12">
        <v>161250</v>
      </c>
      <c r="I26" s="12">
        <v>322500</v>
      </c>
      <c r="J26" s="12">
        <v>376250</v>
      </c>
      <c r="K26" s="12">
        <v>215000</v>
      </c>
      <c r="L26" s="12"/>
      <c r="M26" s="12"/>
      <c r="N26" s="12"/>
      <c r="O26" s="12"/>
      <c r="P26" s="12"/>
    </row>
    <row r="27" spans="1:17">
      <c r="A27" s="11" t="s">
        <v>44</v>
      </c>
      <c r="B27" s="12">
        <f t="shared" si="1"/>
        <v>1175000</v>
      </c>
      <c r="C27" s="13">
        <v>41008</v>
      </c>
      <c r="D27" s="13">
        <v>41260</v>
      </c>
      <c r="E27" s="12"/>
      <c r="F27" s="12"/>
      <c r="G27" s="5"/>
      <c r="H27" s="26">
        <v>117500</v>
      </c>
      <c r="I27" s="12">
        <v>120866</v>
      </c>
      <c r="J27" s="12">
        <v>117500</v>
      </c>
      <c r="K27" s="12">
        <v>120866</v>
      </c>
      <c r="L27" s="12">
        <v>144922.6</v>
      </c>
      <c r="M27" s="12">
        <v>141000</v>
      </c>
      <c r="N27" s="12">
        <v>141000</v>
      </c>
      <c r="O27" s="12">
        <v>136345.4</v>
      </c>
      <c r="P27" s="12">
        <v>135000</v>
      </c>
    </row>
    <row r="28" spans="1:17">
      <c r="A28" s="11" t="s">
        <v>45</v>
      </c>
      <c r="B28" s="12">
        <f t="shared" si="1"/>
        <v>1250000</v>
      </c>
      <c r="C28" s="13">
        <v>41064</v>
      </c>
      <c r="D28" s="13">
        <v>41213</v>
      </c>
      <c r="E28" s="12"/>
      <c r="F28" s="12"/>
      <c r="G28" s="5"/>
      <c r="H28" s="26"/>
      <c r="I28" s="12"/>
      <c r="J28" s="12">
        <v>187500</v>
      </c>
      <c r="K28" s="12">
        <v>312500</v>
      </c>
      <c r="L28" s="12">
        <v>375000</v>
      </c>
      <c r="M28" s="12">
        <v>250000</v>
      </c>
      <c r="N28" s="12">
        <v>125000</v>
      </c>
      <c r="O28" s="12"/>
      <c r="P28" s="12"/>
    </row>
    <row r="29" spans="1:17">
      <c r="A29" s="5" t="s">
        <v>51</v>
      </c>
      <c r="B29" s="12">
        <f>SUM(F29:P29)</f>
        <v>2250000</v>
      </c>
      <c r="C29" s="13">
        <v>40959</v>
      </c>
      <c r="D29" s="13">
        <v>41060</v>
      </c>
      <c r="F29" s="12">
        <v>337500</v>
      </c>
      <c r="G29" s="12">
        <v>562500</v>
      </c>
      <c r="H29" s="12">
        <v>675000</v>
      </c>
      <c r="I29" s="12">
        <v>675000</v>
      </c>
      <c r="J29" s="12"/>
      <c r="K29" s="5"/>
      <c r="L29" s="5"/>
      <c r="M29" s="5"/>
      <c r="N29" s="5"/>
      <c r="P29" s="12"/>
    </row>
    <row r="30" spans="1:17">
      <c r="A30" s="11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7">
      <c r="A31" s="11"/>
      <c r="B31" s="11"/>
      <c r="C31" s="11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>
      <c r="A32" s="9" t="s">
        <v>21</v>
      </c>
      <c r="B32" s="10">
        <f>SUM(B24:B31)</f>
        <v>17700000</v>
      </c>
      <c r="C32" s="10"/>
      <c r="D32" s="10"/>
      <c r="E32" s="10">
        <f t="shared" ref="E32:P32" si="2">SUM(E24:E31)</f>
        <v>0</v>
      </c>
      <c r="F32" s="10">
        <f t="shared" si="2"/>
        <v>3837500</v>
      </c>
      <c r="G32" s="10">
        <f t="shared" si="2"/>
        <v>4179170</v>
      </c>
      <c r="H32" s="10">
        <f t="shared" si="2"/>
        <v>5313978.6500000004</v>
      </c>
      <c r="I32" s="10">
        <f t="shared" si="2"/>
        <v>1363620.47</v>
      </c>
      <c r="J32" s="10">
        <f t="shared" si="2"/>
        <v>909096.88</v>
      </c>
      <c r="K32" s="10">
        <f t="shared" si="2"/>
        <v>648366</v>
      </c>
      <c r="L32" s="10">
        <f t="shared" si="2"/>
        <v>519922.6</v>
      </c>
      <c r="M32" s="10">
        <f t="shared" si="2"/>
        <v>391000</v>
      </c>
      <c r="N32" s="10">
        <f t="shared" si="2"/>
        <v>266000</v>
      </c>
      <c r="O32" s="10">
        <f t="shared" si="2"/>
        <v>136345.4</v>
      </c>
      <c r="P32" s="10">
        <f t="shared" si="2"/>
        <v>135000</v>
      </c>
    </row>
    <row r="33" spans="1:29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29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6" spans="1:29">
      <c r="Q36" s="14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4"/>
    </row>
    <row r="37" spans="1:29" ht="24">
      <c r="A37" s="2" t="s">
        <v>46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  <c r="N37" s="3" t="s">
        <v>14</v>
      </c>
      <c r="O37" s="3" t="s">
        <v>15</v>
      </c>
      <c r="P37" s="3" t="s">
        <v>16</v>
      </c>
    </row>
    <row r="38" spans="1:29">
      <c r="A38" s="4" t="s">
        <v>52</v>
      </c>
      <c r="B38" s="6"/>
      <c r="C38" s="7"/>
      <c r="D38" s="1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29">
      <c r="A39" s="5" t="s">
        <v>48</v>
      </c>
      <c r="B39" s="6">
        <f>SUM(F39:O39)</f>
        <v>750000</v>
      </c>
      <c r="C39" s="7">
        <v>40945</v>
      </c>
      <c r="D39" s="7">
        <v>41243</v>
      </c>
      <c r="F39" s="6">
        <v>75000</v>
      </c>
      <c r="G39" s="6">
        <v>75000</v>
      </c>
      <c r="H39" s="6">
        <v>75000</v>
      </c>
      <c r="I39" s="6">
        <v>75000</v>
      </c>
      <c r="J39" s="6">
        <v>75000</v>
      </c>
      <c r="K39" s="6">
        <v>75000</v>
      </c>
      <c r="L39" s="6">
        <v>75000</v>
      </c>
      <c r="M39" s="6">
        <v>75000</v>
      </c>
      <c r="N39" s="6">
        <v>75000</v>
      </c>
      <c r="O39" s="6">
        <v>75000</v>
      </c>
      <c r="P39" s="5"/>
    </row>
    <row r="40" spans="1:29">
      <c r="A40" s="5" t="s">
        <v>47</v>
      </c>
      <c r="B40" s="6">
        <f>SUM(G40:P40)</f>
        <v>325000</v>
      </c>
      <c r="C40" s="7">
        <v>40969</v>
      </c>
      <c r="D40" s="7">
        <v>41121</v>
      </c>
      <c r="E40" s="6"/>
      <c r="F40" s="6"/>
      <c r="G40" s="6">
        <v>35000</v>
      </c>
      <c r="H40" s="6">
        <v>55000</v>
      </c>
      <c r="I40" s="6">
        <v>78000</v>
      </c>
      <c r="J40" s="6">
        <v>132000</v>
      </c>
      <c r="K40" s="6">
        <v>25000</v>
      </c>
      <c r="L40" s="6"/>
      <c r="M40" s="6"/>
      <c r="N40" s="6"/>
      <c r="O40" s="6"/>
      <c r="P40" s="6"/>
    </row>
    <row r="41" spans="1:29">
      <c r="A41" s="5" t="s">
        <v>49</v>
      </c>
      <c r="B41" s="6">
        <f>SUM(H41:P41)</f>
        <v>225000</v>
      </c>
      <c r="C41" s="7">
        <v>41000</v>
      </c>
      <c r="D41" s="7">
        <v>41121</v>
      </c>
      <c r="E41" s="6"/>
      <c r="F41" s="6"/>
      <c r="G41" s="6"/>
      <c r="H41" s="6">
        <v>50500</v>
      </c>
      <c r="I41" s="6">
        <v>65200</v>
      </c>
      <c r="J41" s="6">
        <v>65200</v>
      </c>
      <c r="K41" s="6">
        <v>44100</v>
      </c>
      <c r="L41" s="6"/>
      <c r="M41" s="6"/>
      <c r="N41" s="6"/>
      <c r="O41" s="6"/>
      <c r="P41" s="6"/>
    </row>
    <row r="42" spans="1:29">
      <c r="A42" s="5" t="s">
        <v>50</v>
      </c>
      <c r="B42" s="6">
        <f>SUM(H42:P42)</f>
        <v>500000</v>
      </c>
      <c r="C42" s="7">
        <v>41000</v>
      </c>
      <c r="D42" s="7">
        <v>41090</v>
      </c>
      <c r="E42" s="6"/>
      <c r="F42" s="6"/>
      <c r="G42" s="6"/>
      <c r="H42" s="6">
        <v>150000</v>
      </c>
      <c r="I42" s="6">
        <v>200000</v>
      </c>
      <c r="J42" s="6">
        <v>150000</v>
      </c>
      <c r="K42" s="6"/>
      <c r="L42" s="6"/>
      <c r="M42" s="6"/>
      <c r="N42" s="6"/>
      <c r="O42" s="6"/>
      <c r="P42" s="6"/>
    </row>
    <row r="43" spans="1:29">
      <c r="A43" s="5" t="s">
        <v>17</v>
      </c>
      <c r="B43" s="6" t="s">
        <v>17</v>
      </c>
      <c r="C43" s="6"/>
      <c r="D43" s="6"/>
      <c r="E43" s="6" t="s">
        <v>17</v>
      </c>
      <c r="F43" s="6" t="s">
        <v>22</v>
      </c>
      <c r="G43" s="6" t="s">
        <v>17</v>
      </c>
      <c r="H43" s="6" t="s">
        <v>17</v>
      </c>
      <c r="I43" s="6" t="s">
        <v>17</v>
      </c>
      <c r="J43" s="6" t="s">
        <v>17</v>
      </c>
      <c r="K43" s="6" t="s">
        <v>17</v>
      </c>
      <c r="L43" s="6" t="s">
        <v>17</v>
      </c>
      <c r="M43" s="6" t="s">
        <v>17</v>
      </c>
      <c r="N43" s="6" t="s">
        <v>17</v>
      </c>
      <c r="O43" s="6" t="s">
        <v>22</v>
      </c>
      <c r="P43" s="6" t="s">
        <v>17</v>
      </c>
    </row>
    <row r="44" spans="1:29">
      <c r="A44" s="9" t="s">
        <v>23</v>
      </c>
      <c r="B44" s="10">
        <f>SUM(B38:B43)</f>
        <v>1800000</v>
      </c>
      <c r="C44" s="10"/>
      <c r="D44" s="10"/>
      <c r="E44" s="10">
        <f t="shared" ref="E44:P44" si="3">SUM(E38:E43)</f>
        <v>0</v>
      </c>
      <c r="F44" s="10">
        <f t="shared" si="3"/>
        <v>75000</v>
      </c>
      <c r="G44" s="10">
        <f t="shared" si="3"/>
        <v>110000</v>
      </c>
      <c r="H44" s="10">
        <f t="shared" si="3"/>
        <v>330500</v>
      </c>
      <c r="I44" s="10">
        <f t="shared" si="3"/>
        <v>418200</v>
      </c>
      <c r="J44" s="10">
        <f t="shared" si="3"/>
        <v>422200</v>
      </c>
      <c r="K44" s="10">
        <f t="shared" si="3"/>
        <v>144100</v>
      </c>
      <c r="L44" s="10">
        <f t="shared" si="3"/>
        <v>75000</v>
      </c>
      <c r="M44" s="10">
        <f t="shared" si="3"/>
        <v>75000</v>
      </c>
      <c r="N44" s="10">
        <f t="shared" si="3"/>
        <v>75000</v>
      </c>
      <c r="O44" s="10">
        <f t="shared" si="3"/>
        <v>75000</v>
      </c>
      <c r="P44" s="10">
        <f t="shared" si="3"/>
        <v>0</v>
      </c>
      <c r="Q44" s="8"/>
    </row>
    <row r="45" spans="1:29">
      <c r="A45" s="9" t="s">
        <v>24</v>
      </c>
      <c r="B45" s="10">
        <f>B20+B32+B44</f>
        <v>35000000</v>
      </c>
      <c r="C45" s="10"/>
      <c r="D45" s="10"/>
      <c r="E45" s="10">
        <f>E20+E32+E44</f>
        <v>0</v>
      </c>
      <c r="F45" s="10">
        <f>F20+F32+F44</f>
        <v>3912500</v>
      </c>
      <c r="G45" s="10">
        <f>G20+G32+G44</f>
        <v>5728479.54</v>
      </c>
      <c r="H45" s="10">
        <f>H20+H32+H44</f>
        <v>9135380.3500000015</v>
      </c>
      <c r="I45" s="10">
        <f>I20+I32+I44</f>
        <v>5889085.8999999994</v>
      </c>
      <c r="J45" s="10">
        <f t="shared" ref="J45:P45" si="4">J20+J32+J44</f>
        <v>5822198.5800000001</v>
      </c>
      <c r="K45" s="10">
        <f t="shared" si="4"/>
        <v>2764087.63</v>
      </c>
      <c r="L45" s="10">
        <f t="shared" si="4"/>
        <v>594922.6</v>
      </c>
      <c r="M45" s="10">
        <f t="shared" si="4"/>
        <v>466000</v>
      </c>
      <c r="N45" s="10">
        <f t="shared" si="4"/>
        <v>341000</v>
      </c>
      <c r="O45" s="10">
        <f t="shared" si="4"/>
        <v>211345.4</v>
      </c>
      <c r="P45" s="10">
        <f t="shared" si="4"/>
        <v>135000</v>
      </c>
      <c r="Q45" s="8"/>
    </row>
    <row r="49" spans="1:17" ht="24">
      <c r="A49" s="2" t="s">
        <v>25</v>
      </c>
      <c r="B49" s="2" t="s">
        <v>26</v>
      </c>
      <c r="C49" s="3" t="s">
        <v>3</v>
      </c>
      <c r="D49" s="3" t="s">
        <v>4</v>
      </c>
      <c r="E49" s="17" t="s">
        <v>5</v>
      </c>
      <c r="F49" s="17" t="s">
        <v>6</v>
      </c>
      <c r="G49" s="17" t="s">
        <v>7</v>
      </c>
      <c r="H49" s="17" t="s">
        <v>8</v>
      </c>
      <c r="I49" s="17" t="s">
        <v>9</v>
      </c>
      <c r="J49" s="17" t="s">
        <v>10</v>
      </c>
      <c r="K49" s="17" t="s">
        <v>11</v>
      </c>
      <c r="L49" s="17" t="s">
        <v>12</v>
      </c>
      <c r="M49" s="17" t="s">
        <v>13</v>
      </c>
      <c r="N49" s="17" t="s">
        <v>14</v>
      </c>
      <c r="O49" s="17" t="s">
        <v>15</v>
      </c>
      <c r="P49" s="17" t="s">
        <v>16</v>
      </c>
    </row>
    <row r="50" spans="1:17">
      <c r="A50" s="4" t="s">
        <v>27</v>
      </c>
      <c r="B50" s="18"/>
      <c r="C50" s="19"/>
      <c r="D50" s="19"/>
      <c r="E50" s="18"/>
      <c r="F50" s="20"/>
      <c r="G50" s="18"/>
      <c r="H50" s="18"/>
      <c r="I50" s="18"/>
      <c r="J50" s="20"/>
      <c r="K50" s="18"/>
      <c r="L50" s="18"/>
      <c r="M50" s="18"/>
      <c r="N50" s="18"/>
      <c r="O50" s="18"/>
      <c r="P50" s="18"/>
    </row>
    <row r="51" spans="1:17">
      <c r="A51" s="5" t="s">
        <v>28</v>
      </c>
      <c r="B51" s="12">
        <f t="shared" ref="B51:B55" si="5">SUM(E51:P51)</f>
        <v>700000</v>
      </c>
      <c r="C51" s="7">
        <v>41007</v>
      </c>
      <c r="D51" s="16">
        <v>41168</v>
      </c>
      <c r="E51" s="6"/>
      <c r="F51" s="26">
        <v>70000</v>
      </c>
      <c r="G51" s="6">
        <v>70000</v>
      </c>
      <c r="H51" s="6">
        <v>100000</v>
      </c>
      <c r="I51" s="6">
        <v>100000</v>
      </c>
      <c r="J51" s="8">
        <v>70000</v>
      </c>
      <c r="K51" s="6">
        <v>100000</v>
      </c>
      <c r="L51" s="6">
        <v>90000</v>
      </c>
      <c r="M51" s="6">
        <v>100000</v>
      </c>
      <c r="N51" s="6"/>
      <c r="O51" s="6"/>
      <c r="P51" s="6" t="s">
        <v>17</v>
      </c>
    </row>
    <row r="52" spans="1:17">
      <c r="A52" s="5" t="s">
        <v>29</v>
      </c>
      <c r="B52" s="6">
        <f t="shared" si="5"/>
        <v>700000</v>
      </c>
      <c r="C52" s="7">
        <v>40983</v>
      </c>
      <c r="D52" s="7">
        <v>41143</v>
      </c>
      <c r="E52" s="6"/>
      <c r="F52" s="6" t="s">
        <v>17</v>
      </c>
      <c r="G52" s="6">
        <v>50000</v>
      </c>
      <c r="H52" s="6">
        <v>100000</v>
      </c>
      <c r="I52" s="6">
        <v>100000</v>
      </c>
      <c r="J52" s="6">
        <v>150000</v>
      </c>
      <c r="K52" s="6">
        <v>150000</v>
      </c>
      <c r="L52" s="6">
        <v>150000</v>
      </c>
      <c r="M52" s="6"/>
      <c r="N52" s="6"/>
      <c r="O52" s="6" t="s">
        <v>17</v>
      </c>
      <c r="P52" s="6" t="s">
        <v>17</v>
      </c>
    </row>
    <row r="53" spans="1:17">
      <c r="A53" s="5" t="s">
        <v>30</v>
      </c>
      <c r="B53" s="6">
        <f t="shared" si="5"/>
        <v>1040000</v>
      </c>
      <c r="C53" s="7">
        <v>40947</v>
      </c>
      <c r="D53" s="7">
        <v>41090</v>
      </c>
      <c r="E53" s="6"/>
      <c r="F53" s="27">
        <v>118000</v>
      </c>
      <c r="G53" s="27">
        <v>198000</v>
      </c>
      <c r="H53" s="22">
        <v>218000</v>
      </c>
      <c r="I53" s="6">
        <v>218000</v>
      </c>
      <c r="J53" s="6">
        <v>238000</v>
      </c>
      <c r="K53" s="6"/>
      <c r="L53" s="6"/>
      <c r="M53" s="6"/>
      <c r="N53" s="6"/>
      <c r="O53" s="6"/>
      <c r="P53" s="6">
        <v>50000</v>
      </c>
    </row>
    <row r="54" spans="1:17">
      <c r="A54" s="5" t="s">
        <v>31</v>
      </c>
      <c r="B54" s="6">
        <f t="shared" si="5"/>
        <v>287827</v>
      </c>
      <c r="C54" s="7">
        <v>41024</v>
      </c>
      <c r="D54" s="7">
        <v>41152</v>
      </c>
      <c r="E54" s="6"/>
      <c r="F54" s="5"/>
      <c r="G54" s="21"/>
      <c r="H54" s="22">
        <v>30000</v>
      </c>
      <c r="I54" s="6">
        <v>50000</v>
      </c>
      <c r="J54" s="6">
        <v>50000</v>
      </c>
      <c r="K54" s="6">
        <v>100000</v>
      </c>
      <c r="L54" s="6">
        <v>57827</v>
      </c>
      <c r="M54" s="6"/>
      <c r="N54" s="6"/>
      <c r="O54" s="6"/>
      <c r="P54" s="6"/>
    </row>
    <row r="55" spans="1:17">
      <c r="A55" s="5" t="s">
        <v>32</v>
      </c>
      <c r="B55" s="6">
        <f t="shared" si="5"/>
        <v>410000</v>
      </c>
      <c r="C55" s="7">
        <v>41015</v>
      </c>
      <c r="D55" s="28">
        <v>41257</v>
      </c>
      <c r="E55" s="6"/>
      <c r="F55" s="6"/>
      <c r="G55" s="6"/>
      <c r="H55" s="6">
        <v>35000</v>
      </c>
      <c r="I55" s="6">
        <v>50000</v>
      </c>
      <c r="J55" s="6">
        <v>50000</v>
      </c>
      <c r="K55" s="6">
        <v>50000</v>
      </c>
      <c r="L55" s="6">
        <v>50000</v>
      </c>
      <c r="M55" s="6">
        <v>50000</v>
      </c>
      <c r="N55" s="6">
        <v>50000</v>
      </c>
      <c r="O55" s="6">
        <v>50000</v>
      </c>
      <c r="P55" s="6">
        <v>25000</v>
      </c>
    </row>
    <row r="56" spans="1:17">
      <c r="A56" s="9" t="s">
        <v>33</v>
      </c>
      <c r="B56" s="10">
        <f>SUM(B51:B55)</f>
        <v>3137827</v>
      </c>
      <c r="C56" s="9"/>
      <c r="D56" s="9"/>
      <c r="E56" s="10">
        <f t="shared" ref="E56:K56" si="6">SUM(E51:E55)</f>
        <v>0</v>
      </c>
      <c r="F56" s="10">
        <f t="shared" si="6"/>
        <v>188000</v>
      </c>
      <c r="G56" s="10">
        <f t="shared" si="6"/>
        <v>318000</v>
      </c>
      <c r="H56" s="10">
        <f t="shared" si="6"/>
        <v>483000</v>
      </c>
      <c r="I56" s="10">
        <f t="shared" si="6"/>
        <v>518000</v>
      </c>
      <c r="J56" s="10">
        <f t="shared" si="6"/>
        <v>558000</v>
      </c>
      <c r="K56" s="10">
        <f t="shared" si="6"/>
        <v>400000</v>
      </c>
      <c r="L56" s="10">
        <f>SUM(L51:L55)</f>
        <v>347827</v>
      </c>
      <c r="M56" s="10">
        <f>SUM(M51:M55)</f>
        <v>150000</v>
      </c>
      <c r="N56" s="10">
        <f>SUM(N51:N55)</f>
        <v>50000</v>
      </c>
      <c r="O56" s="10">
        <f>SUM(O51:O55)</f>
        <v>50000</v>
      </c>
      <c r="P56" s="10">
        <f>SUM(P51:P55)</f>
        <v>75000</v>
      </c>
    </row>
    <row r="57" spans="1:17">
      <c r="A57" s="4" t="s">
        <v>34</v>
      </c>
      <c r="B57" s="6"/>
      <c r="C57" s="7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7">
      <c r="A58" s="5"/>
      <c r="B58" s="6"/>
      <c r="C58" s="7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7">
      <c r="A59" s="9" t="s">
        <v>35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>
      <c r="A60" s="9" t="s">
        <v>36</v>
      </c>
      <c r="B60" s="10">
        <f>B56+B59</f>
        <v>3137827</v>
      </c>
      <c r="C60" s="10"/>
      <c r="D60" s="10"/>
      <c r="E60" s="10">
        <f>E56+E59</f>
        <v>0</v>
      </c>
      <c r="F60" s="10">
        <f t="shared" ref="F60:P60" si="7">F56+F59</f>
        <v>188000</v>
      </c>
      <c r="G60" s="10">
        <f t="shared" si="7"/>
        <v>318000</v>
      </c>
      <c r="H60" s="10">
        <f t="shared" si="7"/>
        <v>483000</v>
      </c>
      <c r="I60" s="10">
        <f t="shared" si="7"/>
        <v>518000</v>
      </c>
      <c r="J60" s="10">
        <f t="shared" si="7"/>
        <v>558000</v>
      </c>
      <c r="K60" s="10">
        <f t="shared" si="7"/>
        <v>400000</v>
      </c>
      <c r="L60" s="10">
        <f t="shared" si="7"/>
        <v>347827</v>
      </c>
      <c r="M60" s="10">
        <f t="shared" si="7"/>
        <v>150000</v>
      </c>
      <c r="N60" s="10">
        <f t="shared" si="7"/>
        <v>50000</v>
      </c>
      <c r="O60" s="10">
        <f t="shared" si="7"/>
        <v>50000</v>
      </c>
      <c r="P60" s="10">
        <f t="shared" si="7"/>
        <v>75000</v>
      </c>
      <c r="Q60" s="8"/>
    </row>
    <row r="62" spans="1:17">
      <c r="A62" s="23" t="s">
        <v>37</v>
      </c>
      <c r="B62" s="24">
        <f>B45+B60</f>
        <v>38137827</v>
      </c>
      <c r="C62" s="25"/>
      <c r="D62" s="25"/>
      <c r="E62" s="25">
        <v>0</v>
      </c>
      <c r="F62" s="24">
        <f t="shared" ref="F62:P62" si="8">F45+F60</f>
        <v>4100500</v>
      </c>
      <c r="G62" s="24">
        <f t="shared" si="8"/>
        <v>6046479.54</v>
      </c>
      <c r="H62" s="24">
        <f t="shared" si="8"/>
        <v>9618380.3500000015</v>
      </c>
      <c r="I62" s="24">
        <f t="shared" si="8"/>
        <v>6407085.8999999994</v>
      </c>
      <c r="J62" s="24">
        <f t="shared" si="8"/>
        <v>6380198.5800000001</v>
      </c>
      <c r="K62" s="24">
        <f t="shared" si="8"/>
        <v>3164087.63</v>
      </c>
      <c r="L62" s="24">
        <f t="shared" si="8"/>
        <v>942749.6</v>
      </c>
      <c r="M62" s="24">
        <f t="shared" si="8"/>
        <v>616000</v>
      </c>
      <c r="N62" s="24">
        <f t="shared" si="8"/>
        <v>391000</v>
      </c>
      <c r="O62" s="24">
        <f t="shared" si="8"/>
        <v>261345.4</v>
      </c>
      <c r="P62" s="24">
        <f t="shared" si="8"/>
        <v>210000</v>
      </c>
    </row>
    <row r="64" spans="1:17">
      <c r="G64" s="31">
        <f>E62+F62+G62</f>
        <v>10146979.539999999</v>
      </c>
      <c r="J64" s="8">
        <f>H62+I62+J62</f>
        <v>22405664.829999998</v>
      </c>
      <c r="M64" s="8">
        <f>K62+L62+M62</f>
        <v>4722837.2300000004</v>
      </c>
      <c r="P64" s="8">
        <f>N62+O62+P62</f>
        <v>862345.4</v>
      </c>
    </row>
  </sheetData>
  <mergeCells count="2">
    <mergeCell ref="A4:P4"/>
    <mergeCell ref="A8:P8"/>
  </mergeCells>
  <pageMargins left="0.75" right="0.75" top="0.65" bottom="1" header="0" footer="0"/>
  <pageSetup paperSize="5" scale="63" orientation="landscape" r:id="rId1"/>
  <headerFooter alignWithMargins="0"/>
  <ignoredErrors>
    <ignoredError sqref="B27:B29 B24:B26 B53:B55 B14:B15" formulaRange="1"/>
    <ignoredError sqref="F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obra-2012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Sanchez Juarez</dc:creator>
  <cp:lastModifiedBy>Alberto Sanchez Juarez</cp:lastModifiedBy>
  <cp:lastPrinted>2011-09-23T23:09:35Z</cp:lastPrinted>
  <dcterms:created xsi:type="dcterms:W3CDTF">2011-09-22T16:18:17Z</dcterms:created>
  <dcterms:modified xsi:type="dcterms:W3CDTF">2012-01-02T20:08:32Z</dcterms:modified>
</cp:coreProperties>
</file>