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60" windowWidth="12795" windowHeight="7170"/>
  </bookViews>
  <sheets>
    <sheet name="FINANC SIN ANT" sheetId="4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E22" i="4" l="1"/>
  <c r="J27" i="4" l="1"/>
  <c r="F20" i="4" l="1"/>
  <c r="E20" i="4"/>
  <c r="D20" i="4"/>
  <c r="C20" i="4"/>
  <c r="B20" i="4"/>
  <c r="C22" i="4" l="1"/>
  <c r="B22" i="4"/>
  <c r="C21" i="4"/>
  <c r="B21" i="4"/>
  <c r="E17" i="4"/>
  <c r="D17" i="4"/>
  <c r="D21" i="4" s="1"/>
  <c r="C12" i="4"/>
  <c r="D12" i="4" s="1"/>
  <c r="H28" i="4" s="1"/>
  <c r="F17" i="4"/>
  <c r="D22" i="4" l="1"/>
  <c r="E21" i="4"/>
  <c r="F21" i="4" l="1"/>
  <c r="B23" i="4"/>
  <c r="C23" i="4" l="1"/>
  <c r="D23" i="4" l="1"/>
  <c r="E23" i="4" l="1"/>
  <c r="H27" i="4" s="1"/>
</calcChain>
</file>

<file path=xl/sharedStrings.xml><?xml version="1.0" encoding="utf-8"?>
<sst xmlns="http://schemas.openxmlformats.org/spreadsheetml/2006/main" count="30" uniqueCount="30">
  <si>
    <t>C O N C E P T O</t>
  </si>
  <si>
    <t>MES</t>
  </si>
  <si>
    <t>TOTAL</t>
  </si>
  <si>
    <t>EGRESOS</t>
  </si>
  <si>
    <t xml:space="preserve">COSTO DIRECTO </t>
  </si>
  <si>
    <t>COSTO INDIRECTO</t>
  </si>
  <si>
    <t>COSTO DIRECTO + COSTO INDIRECTO</t>
  </si>
  <si>
    <t>EGRESOS ACUMULADOS</t>
  </si>
  <si>
    <t>INGRESOS</t>
  </si>
  <si>
    <t xml:space="preserve">ESTIMACIONES DE OBRA </t>
  </si>
  <si>
    <t>AMORTIZACIÓN DEL ANTICIPO</t>
  </si>
  <si>
    <t>ESTIMACIONES CON ANTICIPO AMORTIZADO</t>
  </si>
  <si>
    <t>ANTICIPOS</t>
  </si>
  <si>
    <t>DIFERENCIA ENTRE INGRESOS Y EGRESOS ACUMULADOS</t>
  </si>
  <si>
    <t xml:space="preserve">COSTO FINANCIAMIENTO PARCIAL (INTERESES) </t>
  </si>
  <si>
    <t>COSTOS FINANCIAMIENTO  ACUMULADOS</t>
  </si>
  <si>
    <t>INDICADOR ECONÓMICO:</t>
  </si>
  <si>
    <t>TASA DE INTERÉS:</t>
  </si>
  <si>
    <t>PORCENTAJE DE FINANCIAMIENTO=</t>
  </si>
  <si>
    <t>COSTO DE FINANCIAMIENTO ACUMULADO X 100</t>
  </si>
  <si>
    <t>=</t>
  </si>
  <si>
    <t>ANALISIS, CALCULO E INTEGRACION DEL COSTO POR FINANCIAMIENTO</t>
  </si>
  <si>
    <t>COSTO DIRECTO+INDIRECTO</t>
  </si>
  <si>
    <t>DIFERENCIA ENTRE INGRESOS Y EGRESOS PARCIALES</t>
  </si>
  <si>
    <t>X 100</t>
  </si>
  <si>
    <t>ADMINISTRACION PORTUARIA INTEGRAL DE DOS BOCAS S.A. DE C.V.</t>
  </si>
  <si>
    <t xml:space="preserve">CONCOCATORIA A LA LICITACION PUBLICA NUM:                                 DESCRIPCION GENERAL DE LA OBRA: </t>
  </si>
  <si>
    <t>DOCUMENTO 13:</t>
  </si>
  <si>
    <t>C.P.P., T.I.I.E., T.I.I.P</t>
  </si>
  <si>
    <t>Suponiendo que el valor de venta es de $9,000,000.00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</si>
</sst>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name val="Arial"/>
      <family val="2"/>
    </font>
    <font>
      <sz val="9"/>
      <color theme="1"/>
      <name val="Calibri"/>
      <family val="2"/>
      <scheme val="minor"/>
    </font>
    <font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8"/>
      <name val="Arial"/>
      <family val="2"/>
    </font>
    <font>
      <sz val="16"/>
      <color rgb="FF000000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3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 style="double">
        <color indexed="64"/>
      </bottom>
      <diagonal/>
    </border>
    <border>
      <left/>
      <right style="medium">
        <color rgb="FF000000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3" fillId="0" borderId="0" xfId="0" applyFont="1"/>
    <xf numFmtId="0" fontId="4" fillId="0" borderId="0" xfId="0" applyFont="1" applyAlignment="1">
      <alignment horizontal="justify"/>
    </xf>
    <xf numFmtId="0" fontId="4" fillId="0" borderId="14" xfId="0" applyFont="1" applyBorder="1" applyAlignment="1">
      <alignment horizontal="right" vertical="top" wrapText="1"/>
    </xf>
    <xf numFmtId="0" fontId="4" fillId="0" borderId="15" xfId="0" applyFont="1" applyBorder="1" applyAlignment="1">
      <alignment horizontal="right" vertical="top" wrapText="1"/>
    </xf>
    <xf numFmtId="0" fontId="5" fillId="0" borderId="16" xfId="0" applyFont="1" applyBorder="1" applyAlignment="1">
      <alignment vertical="top" wrapText="1"/>
    </xf>
    <xf numFmtId="0" fontId="6" fillId="0" borderId="16" xfId="0" applyFont="1" applyBorder="1" applyAlignment="1">
      <alignment vertical="top" wrapText="1"/>
    </xf>
    <xf numFmtId="0" fontId="5" fillId="0" borderId="19" xfId="0" applyFont="1" applyBorder="1" applyAlignment="1">
      <alignment vertical="top" wrapText="1"/>
    </xf>
    <xf numFmtId="0" fontId="7" fillId="0" borderId="13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4" fillId="0" borderId="16" xfId="0" applyFont="1" applyBorder="1" applyAlignment="1">
      <alignment vertical="top" wrapText="1"/>
    </xf>
    <xf numFmtId="0" fontId="4" fillId="0" borderId="18" xfId="0" applyFont="1" applyFill="1" applyBorder="1" applyAlignment="1">
      <alignment horizontal="right" vertical="top" wrapText="1"/>
    </xf>
    <xf numFmtId="0" fontId="4" fillId="0" borderId="21" xfId="0" applyFont="1" applyFill="1" applyBorder="1" applyAlignment="1">
      <alignment horizontal="right" vertical="top" wrapText="1"/>
    </xf>
    <xf numFmtId="4" fontId="9" fillId="0" borderId="17" xfId="0" applyNumberFormat="1" applyFont="1" applyFill="1" applyBorder="1" applyAlignment="1">
      <alignment horizontal="center" vertical="top" wrapText="1"/>
    </xf>
    <xf numFmtId="4" fontId="9" fillId="0" borderId="17" xfId="0" applyNumberFormat="1" applyFont="1" applyFill="1" applyBorder="1" applyAlignment="1">
      <alignment horizontal="right" vertical="top" wrapText="1"/>
    </xf>
    <xf numFmtId="4" fontId="5" fillId="0" borderId="17" xfId="0" applyNumberFormat="1" applyFont="1" applyFill="1" applyBorder="1" applyAlignment="1">
      <alignment horizontal="center" vertical="top" wrapText="1"/>
    </xf>
    <xf numFmtId="4" fontId="9" fillId="0" borderId="20" xfId="0" applyNumberFormat="1" applyFont="1" applyFill="1" applyBorder="1" applyAlignment="1">
      <alignment horizontal="center" vertical="top" wrapText="1"/>
    </xf>
    <xf numFmtId="4" fontId="0" fillId="0" borderId="0" xfId="0" applyNumberFormat="1"/>
    <xf numFmtId="4" fontId="0" fillId="0" borderId="22" xfId="0" applyNumberFormat="1" applyBorder="1"/>
    <xf numFmtId="4" fontId="5" fillId="0" borderId="17" xfId="0" applyNumberFormat="1" applyFont="1" applyFill="1" applyBorder="1" applyAlignment="1">
      <alignment horizontal="right" vertical="top" wrapText="1"/>
    </xf>
    <xf numFmtId="0" fontId="12" fillId="0" borderId="16" xfId="0" applyFont="1" applyBorder="1" applyAlignment="1">
      <alignment horizontal="center" vertical="top" wrapText="1"/>
    </xf>
    <xf numFmtId="0" fontId="5" fillId="0" borderId="16" xfId="0" applyFont="1" applyFill="1" applyBorder="1" applyAlignment="1">
      <alignment vertical="top" wrapText="1"/>
    </xf>
    <xf numFmtId="0" fontId="6" fillId="0" borderId="16" xfId="0" applyFont="1" applyFill="1" applyBorder="1" applyAlignment="1">
      <alignment vertical="top" wrapText="1"/>
    </xf>
    <xf numFmtId="4" fontId="5" fillId="0" borderId="26" xfId="0" applyNumberFormat="1" applyFont="1" applyFill="1" applyBorder="1" applyAlignment="1">
      <alignment horizontal="center" vertical="top" wrapText="1"/>
    </xf>
    <xf numFmtId="4" fontId="6" fillId="0" borderId="20" xfId="0" applyNumberFormat="1" applyFont="1" applyFill="1" applyBorder="1" applyAlignment="1">
      <alignment horizontal="center" vertical="top" wrapText="1"/>
    </xf>
    <xf numFmtId="4" fontId="6" fillId="0" borderId="24" xfId="0" applyNumberFormat="1" applyFont="1" applyFill="1" applyBorder="1" applyAlignment="1">
      <alignment horizontal="center" vertical="top" wrapText="1"/>
    </xf>
    <xf numFmtId="4" fontId="6" fillId="0" borderId="23" xfId="0" applyNumberFormat="1" applyFont="1" applyFill="1" applyBorder="1" applyAlignment="1">
      <alignment horizontal="center" vertical="top" wrapText="1"/>
    </xf>
    <xf numFmtId="4" fontId="6" fillId="0" borderId="25" xfId="0" applyNumberFormat="1" applyFont="1" applyFill="1" applyBorder="1" applyAlignment="1">
      <alignment vertical="top" wrapText="1"/>
    </xf>
    <xf numFmtId="4" fontId="5" fillId="0" borderId="20" xfId="0" applyNumberFormat="1" applyFont="1" applyFill="1" applyBorder="1" applyAlignment="1">
      <alignment horizontal="center" vertical="top" wrapText="1"/>
    </xf>
    <xf numFmtId="0" fontId="14" fillId="0" borderId="0" xfId="0" applyFont="1"/>
    <xf numFmtId="0" fontId="0" fillId="0" borderId="0" xfId="0" applyAlignment="1">
      <alignment horizontal="center"/>
    </xf>
    <xf numFmtId="0" fontId="5" fillId="2" borderId="16" xfId="0" applyFont="1" applyFill="1" applyBorder="1" applyAlignment="1">
      <alignment vertical="top" wrapText="1"/>
    </xf>
    <xf numFmtId="4" fontId="5" fillId="2" borderId="17" xfId="0" applyNumberFormat="1" applyFont="1" applyFill="1" applyBorder="1" applyAlignment="1">
      <alignment horizontal="right" vertical="top" wrapText="1"/>
    </xf>
    <xf numFmtId="4" fontId="5" fillId="2" borderId="17" xfId="0" applyNumberFormat="1" applyFont="1" applyFill="1" applyBorder="1" applyAlignment="1">
      <alignment horizontal="center" vertical="top" wrapText="1"/>
    </xf>
    <xf numFmtId="4" fontId="13" fillId="0" borderId="0" xfId="0" applyNumberFormat="1" applyFont="1" applyAlignment="1">
      <alignment horizontal="center" vertical="top"/>
    </xf>
    <xf numFmtId="4" fontId="5" fillId="0" borderId="29" xfId="0" applyNumberFormat="1" applyFont="1" applyFill="1" applyBorder="1" applyAlignment="1">
      <alignment horizontal="center" vertical="top" wrapText="1"/>
    </xf>
    <xf numFmtId="4" fontId="5" fillId="0" borderId="31" xfId="0" applyNumberFormat="1" applyFont="1" applyFill="1" applyBorder="1" applyAlignment="1">
      <alignment horizontal="right" vertical="top" wrapText="1"/>
    </xf>
    <xf numFmtId="4" fontId="5" fillId="0" borderId="23" xfId="0" applyNumberFormat="1" applyFont="1" applyFill="1" applyBorder="1" applyAlignment="1">
      <alignment horizontal="right" vertical="top" wrapText="1"/>
    </xf>
    <xf numFmtId="4" fontId="5" fillId="0" borderId="30" xfId="0" applyNumberFormat="1" applyFont="1" applyFill="1" applyBorder="1" applyAlignment="1">
      <alignment horizontal="center" vertical="top" wrapText="1"/>
    </xf>
    <xf numFmtId="4" fontId="6" fillId="0" borderId="31" xfId="0" applyNumberFormat="1" applyFont="1" applyFill="1" applyBorder="1" applyAlignment="1">
      <alignment horizontal="center" vertical="top" wrapText="1"/>
    </xf>
    <xf numFmtId="4" fontId="5" fillId="0" borderId="23" xfId="0" applyNumberFormat="1" applyFont="1" applyFill="1" applyBorder="1" applyAlignment="1">
      <alignment horizontal="center" vertical="top" wrapText="1"/>
    </xf>
    <xf numFmtId="4" fontId="12" fillId="3" borderId="31" xfId="0" applyNumberFormat="1" applyFont="1" applyFill="1" applyBorder="1" applyAlignment="1">
      <alignment horizontal="center" vertical="top" wrapText="1"/>
    </xf>
    <xf numFmtId="4" fontId="5" fillId="3" borderId="23" xfId="0" applyNumberFormat="1" applyFont="1" applyFill="1" applyBorder="1" applyAlignment="1">
      <alignment horizontal="right" vertical="top" wrapText="1"/>
    </xf>
    <xf numFmtId="4" fontId="5" fillId="0" borderId="31" xfId="0" applyNumberFormat="1" applyFont="1" applyFill="1" applyBorder="1" applyAlignment="1">
      <alignment horizontal="center" vertical="top" wrapText="1"/>
    </xf>
    <xf numFmtId="4" fontId="12" fillId="0" borderId="31" xfId="0" applyNumberFormat="1" applyFont="1" applyFill="1" applyBorder="1" applyAlignment="1">
      <alignment horizontal="center" vertical="top" wrapText="1"/>
    </xf>
    <xf numFmtId="0" fontId="5" fillId="0" borderId="32" xfId="0" applyFont="1" applyFill="1" applyBorder="1" applyAlignment="1">
      <alignment vertical="top" wrapText="1"/>
    </xf>
    <xf numFmtId="4" fontId="6" fillId="0" borderId="26" xfId="0" applyNumberFormat="1" applyFont="1" applyFill="1" applyBorder="1" applyAlignment="1">
      <alignment horizontal="right" vertical="top" wrapText="1"/>
    </xf>
    <xf numFmtId="4" fontId="5" fillId="3" borderId="31" xfId="0" applyNumberFormat="1" applyFont="1" applyFill="1" applyBorder="1" applyAlignment="1">
      <alignment horizontal="center" vertical="top" wrapText="1"/>
    </xf>
    <xf numFmtId="4" fontId="5" fillId="2" borderId="23" xfId="0" applyNumberFormat="1" applyFont="1" applyFill="1" applyBorder="1" applyAlignment="1">
      <alignment horizontal="right" vertical="top" wrapText="1"/>
    </xf>
    <xf numFmtId="0" fontId="5" fillId="0" borderId="32" xfId="0" applyFont="1" applyBorder="1" applyAlignment="1">
      <alignment vertical="top" wrapText="1"/>
    </xf>
    <xf numFmtId="4" fontId="5" fillId="0" borderId="33" xfId="0" applyNumberFormat="1" applyFont="1" applyFill="1" applyBorder="1" applyAlignment="1">
      <alignment horizontal="center" vertical="top" wrapText="1"/>
    </xf>
    <xf numFmtId="4" fontId="4" fillId="0" borderId="28" xfId="0" applyNumberFormat="1" applyFont="1" applyFill="1" applyBorder="1" applyAlignment="1">
      <alignment horizontal="left" vertical="top" wrapText="1"/>
    </xf>
    <xf numFmtId="4" fontId="4" fillId="0" borderId="0" xfId="0" applyNumberFormat="1" applyFont="1" applyFill="1" applyBorder="1" applyAlignment="1">
      <alignment horizontal="left" vertical="top" wrapText="1"/>
    </xf>
    <xf numFmtId="0" fontId="8" fillId="0" borderId="22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1" fillId="0" borderId="1" xfId="0" applyFont="1" applyBorder="1" applyAlignment="1">
      <alignment horizontal="justify" vertical="top"/>
    </xf>
    <xf numFmtId="0" fontId="11" fillId="0" borderId="27" xfId="0" applyFont="1" applyBorder="1" applyAlignment="1">
      <alignment horizontal="justify" vertical="top"/>
    </xf>
    <xf numFmtId="0" fontId="11" fillId="0" borderId="2" xfId="0" applyFont="1" applyBorder="1" applyAlignment="1">
      <alignment horizontal="justify" vertical="top"/>
    </xf>
    <xf numFmtId="0" fontId="11" fillId="0" borderId="28" xfId="0" applyFont="1" applyBorder="1" applyAlignment="1">
      <alignment horizontal="justify" vertical="top"/>
    </xf>
    <xf numFmtId="0" fontId="11" fillId="0" borderId="0" xfId="0" applyFont="1" applyBorder="1" applyAlignment="1">
      <alignment horizontal="justify" vertical="top"/>
    </xf>
    <xf numFmtId="0" fontId="11" fillId="0" borderId="7" xfId="0" applyFont="1" applyBorder="1" applyAlignment="1">
      <alignment horizontal="justify" vertical="top"/>
    </xf>
    <xf numFmtId="0" fontId="11" fillId="0" borderId="3" xfId="0" applyFont="1" applyBorder="1" applyAlignment="1">
      <alignment horizontal="justify" vertical="top"/>
    </xf>
    <xf numFmtId="0" fontId="11" fillId="0" borderId="5" xfId="0" applyFont="1" applyBorder="1" applyAlignment="1">
      <alignment horizontal="justify" vertical="top"/>
    </xf>
    <xf numFmtId="0" fontId="11" fillId="0" borderId="4" xfId="0" applyFont="1" applyBorder="1" applyAlignment="1">
      <alignment horizontal="justify" vertical="top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0" fillId="0" borderId="5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455897</xdr:colOff>
      <xdr:row>26</xdr:row>
      <xdr:rowOff>47218</xdr:rowOff>
    </xdr:from>
    <xdr:to>
      <xdr:col>8</xdr:col>
      <xdr:colOff>720481</xdr:colOff>
      <xdr:row>27</xdr:row>
      <xdr:rowOff>131885</xdr:rowOff>
    </xdr:to>
    <xdr:sp macro="" textlink="">
      <xdr:nvSpPr>
        <xdr:cNvPr id="6" name="5 CuadroTexto"/>
        <xdr:cNvSpPr txBox="1"/>
      </xdr:nvSpPr>
      <xdr:spPr>
        <a:xfrm>
          <a:off x="8640070" y="5666968"/>
          <a:ext cx="264584" cy="27516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S" sz="1100"/>
            <a:t>=</a:t>
          </a:r>
        </a:p>
      </xdr:txBody>
    </xdr:sp>
    <xdr:clientData/>
  </xdr:twoCellAnchor>
  <xdr:twoCellAnchor>
    <xdr:from>
      <xdr:col>7</xdr:col>
      <xdr:colOff>8659</xdr:colOff>
      <xdr:row>14</xdr:row>
      <xdr:rowOff>86591</xdr:rowOff>
    </xdr:from>
    <xdr:to>
      <xdr:col>9</xdr:col>
      <xdr:colOff>727364</xdr:colOff>
      <xdr:row>14</xdr:row>
      <xdr:rowOff>103909</xdr:rowOff>
    </xdr:to>
    <xdr:cxnSp macro="">
      <xdr:nvCxnSpPr>
        <xdr:cNvPr id="3" name="2 Conector recto de flecha"/>
        <xdr:cNvCxnSpPr/>
      </xdr:nvCxnSpPr>
      <xdr:spPr>
        <a:xfrm>
          <a:off x="8598477" y="2918114"/>
          <a:ext cx="2320637" cy="17318"/>
        </a:xfrm>
        <a:prstGeom prst="straightConnector1">
          <a:avLst/>
        </a:prstGeom>
        <a:ln>
          <a:solidFill>
            <a:srgbClr val="00B05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tabSelected="1" topLeftCell="A4" zoomScale="110" zoomScaleNormal="110" workbookViewId="0">
      <selection activeCell="F22" sqref="F22"/>
    </sheetView>
  </sheetViews>
  <sheetFormatPr baseColWidth="10" defaultRowHeight="15" x14ac:dyDescent="0.25"/>
  <cols>
    <col min="1" max="1" width="34.140625" customWidth="1"/>
    <col min="2" max="2" width="15" customWidth="1"/>
    <col min="3" max="3" width="15.85546875" customWidth="1"/>
    <col min="4" max="5" width="14.42578125" customWidth="1"/>
    <col min="6" max="6" width="13.5703125" customWidth="1"/>
    <col min="7" max="7" width="21.28515625" customWidth="1"/>
    <col min="8" max="8" width="12.5703125" customWidth="1"/>
  </cols>
  <sheetData>
    <row r="1" spans="1:16" ht="15.75" thickTop="1" x14ac:dyDescent="0.25">
      <c r="A1" s="57" t="s">
        <v>25</v>
      </c>
      <c r="B1" s="58"/>
      <c r="C1" s="58"/>
      <c r="D1" s="59"/>
      <c r="E1" s="72" t="s">
        <v>26</v>
      </c>
      <c r="F1" s="73"/>
      <c r="G1" s="73"/>
      <c r="H1" s="74"/>
      <c r="I1" s="66" t="s">
        <v>27</v>
      </c>
      <c r="J1" s="67"/>
    </row>
    <row r="2" spans="1:16" x14ac:dyDescent="0.25">
      <c r="A2" s="60"/>
      <c r="B2" s="61"/>
      <c r="C2" s="61"/>
      <c r="D2" s="62"/>
      <c r="E2" s="75"/>
      <c r="F2" s="76"/>
      <c r="G2" s="76"/>
      <c r="H2" s="77"/>
      <c r="I2" s="68"/>
      <c r="J2" s="69"/>
    </row>
    <row r="3" spans="1:16" ht="15.75" thickBot="1" x14ac:dyDescent="0.3">
      <c r="A3" s="63"/>
      <c r="B3" s="64"/>
      <c r="C3" s="64"/>
      <c r="D3" s="65"/>
      <c r="E3" s="78"/>
      <c r="F3" s="79"/>
      <c r="G3" s="79"/>
      <c r="H3" s="80"/>
      <c r="I3" s="70"/>
      <c r="J3" s="71"/>
    </row>
    <row r="4" spans="1:16" ht="20.25" thickTop="1" thickBot="1" x14ac:dyDescent="0.35">
      <c r="C4" s="81" t="s">
        <v>21</v>
      </c>
      <c r="D4" s="81"/>
      <c r="E4" s="81"/>
      <c r="F4" s="81"/>
      <c r="G4" s="81"/>
      <c r="H4" s="81"/>
      <c r="I4" s="81"/>
    </row>
    <row r="5" spans="1:16" ht="16.5" thickTop="1" thickBot="1" x14ac:dyDescent="0.3">
      <c r="A5" s="82" t="s">
        <v>0</v>
      </c>
      <c r="B5" s="84" t="s">
        <v>1</v>
      </c>
      <c r="C5" s="85"/>
      <c r="D5" s="85"/>
      <c r="E5" s="85"/>
      <c r="F5" s="85"/>
      <c r="G5" s="85"/>
      <c r="H5" s="85"/>
      <c r="I5" s="85"/>
      <c r="J5" s="86" t="s">
        <v>2</v>
      </c>
    </row>
    <row r="6" spans="1:16" ht="15.75" thickBot="1" x14ac:dyDescent="0.3">
      <c r="A6" s="83"/>
      <c r="B6" s="1">
        <v>1</v>
      </c>
      <c r="C6" s="2">
        <v>2</v>
      </c>
      <c r="D6" s="2">
        <v>3</v>
      </c>
      <c r="E6" s="2">
        <v>4</v>
      </c>
      <c r="F6" s="2">
        <v>5</v>
      </c>
      <c r="G6" s="2">
        <v>6</v>
      </c>
      <c r="H6" s="2">
        <v>7</v>
      </c>
      <c r="I6" s="2">
        <v>8</v>
      </c>
      <c r="J6" s="87"/>
    </row>
    <row r="7" spans="1:16" ht="16.5" thickTop="1" x14ac:dyDescent="0.25">
      <c r="A7" s="10" t="s">
        <v>3</v>
      </c>
      <c r="B7" s="5"/>
      <c r="C7" s="5"/>
      <c r="D7" s="5"/>
      <c r="E7" s="5"/>
      <c r="F7" s="5"/>
      <c r="G7" s="5"/>
      <c r="H7" s="5"/>
      <c r="I7" s="5"/>
      <c r="J7" s="6"/>
    </row>
    <row r="8" spans="1:16" x14ac:dyDescent="0.25">
      <c r="A8" s="12"/>
      <c r="B8" s="15"/>
      <c r="C8" s="15"/>
      <c r="D8" s="15"/>
      <c r="E8" s="15"/>
      <c r="F8" s="15"/>
      <c r="G8" s="15"/>
      <c r="H8" s="15"/>
      <c r="I8" s="15"/>
      <c r="J8" s="13"/>
    </row>
    <row r="9" spans="1:16" ht="15.75" customHeight="1" x14ac:dyDescent="0.25">
      <c r="A9" s="7" t="s">
        <v>4</v>
      </c>
      <c r="B9" s="17">
        <v>1660000</v>
      </c>
      <c r="C9" s="17">
        <v>2000000</v>
      </c>
      <c r="D9" s="17">
        <v>2900000</v>
      </c>
      <c r="E9" s="17"/>
      <c r="F9" s="17"/>
      <c r="G9" s="17"/>
      <c r="H9" s="17"/>
      <c r="I9" s="15"/>
      <c r="J9" s="13"/>
    </row>
    <row r="10" spans="1:16" ht="15.75" customHeight="1" thickBot="1" x14ac:dyDescent="0.3">
      <c r="A10" s="7" t="s">
        <v>5</v>
      </c>
      <c r="B10" s="25">
        <v>340000</v>
      </c>
      <c r="C10" s="25">
        <v>450000</v>
      </c>
      <c r="D10" s="25">
        <v>600000</v>
      </c>
      <c r="E10" s="25"/>
      <c r="F10" s="25"/>
      <c r="G10" s="17"/>
      <c r="H10" s="17"/>
      <c r="I10" s="15"/>
      <c r="J10" s="13"/>
    </row>
    <row r="11" spans="1:16" ht="15" customHeight="1" thickBot="1" x14ac:dyDescent="0.3">
      <c r="A11" s="51" t="s">
        <v>6</v>
      </c>
      <c r="B11" s="42">
        <v>2000000</v>
      </c>
      <c r="C11" s="52">
        <v>2450000</v>
      </c>
      <c r="D11" s="42">
        <v>3500000</v>
      </c>
      <c r="E11" s="42"/>
      <c r="F11" s="42"/>
      <c r="G11" s="40"/>
      <c r="H11" s="17"/>
      <c r="I11" s="15"/>
      <c r="J11" s="13"/>
    </row>
    <row r="12" spans="1:16" ht="16.5" customHeight="1" x14ac:dyDescent="0.25">
      <c r="A12" s="8" t="s">
        <v>7</v>
      </c>
      <c r="B12" s="41">
        <v>2000000</v>
      </c>
      <c r="C12" s="41">
        <f>+C11+B12</f>
        <v>4450000</v>
      </c>
      <c r="D12" s="41">
        <f>+C12+D11</f>
        <v>7950000</v>
      </c>
      <c r="E12" s="45">
        <v>0</v>
      </c>
      <c r="F12" s="45">
        <v>0</v>
      </c>
      <c r="G12" s="17"/>
      <c r="H12" s="17"/>
      <c r="I12" s="15"/>
      <c r="J12" s="13"/>
    </row>
    <row r="13" spans="1:16" x14ac:dyDescent="0.25">
      <c r="A13" s="8"/>
      <c r="B13" s="21"/>
      <c r="C13" s="21"/>
      <c r="D13" s="21"/>
      <c r="E13" s="21"/>
      <c r="F13" s="21"/>
      <c r="G13" s="21"/>
      <c r="H13" s="21"/>
      <c r="I13" s="16"/>
      <c r="J13" s="13"/>
    </row>
    <row r="14" spans="1:16" x14ac:dyDescent="0.25">
      <c r="A14" s="22" t="s">
        <v>8</v>
      </c>
      <c r="B14" s="21"/>
      <c r="C14" s="21"/>
      <c r="D14" s="21"/>
      <c r="E14" s="21"/>
      <c r="F14" s="21"/>
      <c r="G14" s="21"/>
      <c r="H14" s="21"/>
      <c r="I14" s="16"/>
      <c r="J14" s="13"/>
    </row>
    <row r="15" spans="1:16" ht="14.25" customHeight="1" x14ac:dyDescent="0.25">
      <c r="A15" s="33" t="s">
        <v>9</v>
      </c>
      <c r="B15" s="34"/>
      <c r="C15" s="34"/>
      <c r="D15" s="34">
        <v>2264150</v>
      </c>
      <c r="E15" s="35">
        <v>2773584</v>
      </c>
      <c r="F15" s="35">
        <v>3962266</v>
      </c>
      <c r="G15" s="36"/>
      <c r="H15" s="17"/>
      <c r="J15" s="13"/>
      <c r="K15" s="53" t="s">
        <v>29</v>
      </c>
      <c r="L15" s="54"/>
      <c r="M15" s="54"/>
      <c r="N15" s="54"/>
      <c r="O15" s="54"/>
      <c r="P15" s="54"/>
    </row>
    <row r="16" spans="1:16" ht="15" customHeight="1" thickBot="1" x14ac:dyDescent="0.3">
      <c r="A16" s="23" t="s">
        <v>10</v>
      </c>
      <c r="B16" s="21"/>
      <c r="C16" s="21"/>
      <c r="D16" s="25">
        <v>0</v>
      </c>
      <c r="E16" s="25">
        <v>0</v>
      </c>
      <c r="F16" s="25">
        <v>0</v>
      </c>
      <c r="G16" s="17"/>
      <c r="H16" s="17"/>
      <c r="I16" s="15"/>
      <c r="J16" s="13"/>
    </row>
    <row r="17" spans="1:10" ht="22.5" customHeight="1" thickBot="1" x14ac:dyDescent="0.3">
      <c r="A17" s="23" t="s">
        <v>11</v>
      </c>
      <c r="B17" s="17">
        <v>0</v>
      </c>
      <c r="C17" s="37">
        <v>0</v>
      </c>
      <c r="D17" s="39">
        <f>+D15-D16</f>
        <v>2264150</v>
      </c>
      <c r="E17" s="39">
        <f t="shared" ref="E17:F17" si="0">+E15-E16</f>
        <v>2773584</v>
      </c>
      <c r="F17" s="42">
        <f t="shared" si="0"/>
        <v>3962266</v>
      </c>
      <c r="G17" s="40"/>
      <c r="H17" s="17"/>
      <c r="I17" s="15"/>
      <c r="J17" s="13"/>
    </row>
    <row r="18" spans="1:10" x14ac:dyDescent="0.25">
      <c r="A18" s="23" t="s">
        <v>12</v>
      </c>
      <c r="B18" s="17">
        <v>0</v>
      </c>
      <c r="C18" s="21"/>
      <c r="D18" s="38"/>
      <c r="E18" s="45"/>
      <c r="F18" s="45"/>
      <c r="G18" s="17"/>
      <c r="H18" s="17"/>
      <c r="I18" s="15"/>
      <c r="J18" s="13"/>
    </row>
    <row r="19" spans="1:10" ht="14.25" customHeight="1" thickBot="1" x14ac:dyDescent="0.3">
      <c r="A19" s="24"/>
      <c r="B19" s="48"/>
      <c r="C19" s="25"/>
      <c r="D19" s="25"/>
      <c r="E19" s="25"/>
      <c r="F19" s="25"/>
      <c r="G19" s="17"/>
      <c r="H19" s="17"/>
      <c r="I19" s="15"/>
      <c r="J19" s="13"/>
    </row>
    <row r="20" spans="1:10" ht="24" customHeight="1" thickBot="1" x14ac:dyDescent="0.3">
      <c r="A20" s="47" t="s">
        <v>23</v>
      </c>
      <c r="B20" s="50">
        <f>+B17-B11</f>
        <v>-2000000</v>
      </c>
      <c r="C20" s="50">
        <f>+C17-C11</f>
        <v>-2450000</v>
      </c>
      <c r="D20" s="44">
        <f>+D17-D11</f>
        <v>-1235850</v>
      </c>
      <c r="E20" s="42">
        <f>E17-E11</f>
        <v>2773584</v>
      </c>
      <c r="F20" s="42">
        <f>F17-F11</f>
        <v>3962266</v>
      </c>
      <c r="G20" s="40"/>
      <c r="H20" s="17"/>
      <c r="I20" s="15"/>
      <c r="J20" s="13"/>
    </row>
    <row r="21" spans="1:10" ht="27" customHeight="1" x14ac:dyDescent="0.25">
      <c r="A21" s="7" t="s">
        <v>13</v>
      </c>
      <c r="B21" s="49">
        <f>+B20</f>
        <v>-2000000</v>
      </c>
      <c r="C21" s="43">
        <f>+B21+C20</f>
        <v>-4450000</v>
      </c>
      <c r="D21" s="43">
        <f>+C21+D20</f>
        <v>-5685850</v>
      </c>
      <c r="E21" s="43">
        <f>+D21+E20</f>
        <v>-2912266</v>
      </c>
      <c r="F21" s="46">
        <f>+E21+F20</f>
        <v>1050000</v>
      </c>
      <c r="G21" s="17"/>
      <c r="H21" s="17"/>
      <c r="I21" s="15"/>
      <c r="J21" s="13"/>
    </row>
    <row r="22" spans="1:10" ht="25.5" customHeight="1" thickBot="1" x14ac:dyDescent="0.3">
      <c r="A22" s="7" t="s">
        <v>14</v>
      </c>
      <c r="B22" s="17">
        <f>B21*4.76/(100*12)</f>
        <v>-7933.333333333333</v>
      </c>
      <c r="C22" s="17">
        <f>C21*4.76/(100*12)</f>
        <v>-17651.666666666668</v>
      </c>
      <c r="D22" s="17">
        <f>D21*4.76/(100*12)</f>
        <v>-22553.871666666666</v>
      </c>
      <c r="E22" s="25">
        <f>E21*4.76/(100*12)</f>
        <v>-11551.988466666668</v>
      </c>
      <c r="F22" s="25"/>
      <c r="G22" s="17"/>
      <c r="H22" s="17"/>
      <c r="I22" s="15"/>
      <c r="J22" s="13"/>
    </row>
    <row r="23" spans="1:10" ht="24" customHeight="1" thickBot="1" x14ac:dyDescent="0.3">
      <c r="A23" s="9" t="s">
        <v>15</v>
      </c>
      <c r="B23" s="26">
        <f>+B22</f>
        <v>-7933.333333333333</v>
      </c>
      <c r="C23" s="27">
        <f>+C22+B23</f>
        <v>-25585</v>
      </c>
      <c r="D23" s="27">
        <f>+C23+D22</f>
        <v>-48138.871666666666</v>
      </c>
      <c r="E23" s="28">
        <f>+D23+E22</f>
        <v>-59690.860133333335</v>
      </c>
      <c r="F23" s="29"/>
      <c r="G23" s="30"/>
      <c r="H23" s="30"/>
      <c r="I23" s="18"/>
      <c r="J23" s="14"/>
    </row>
    <row r="24" spans="1:10" ht="15.75" thickTop="1" x14ac:dyDescent="0.25">
      <c r="A24" s="3" t="s">
        <v>16</v>
      </c>
      <c r="B24" s="31" t="s">
        <v>28</v>
      </c>
      <c r="C24" s="11"/>
      <c r="D24" s="31"/>
    </row>
    <row r="25" spans="1:10" x14ac:dyDescent="0.25">
      <c r="A25" s="3" t="s">
        <v>17</v>
      </c>
      <c r="B25" s="32">
        <v>4.76</v>
      </c>
    </row>
    <row r="26" spans="1:10" x14ac:dyDescent="0.25">
      <c r="A26" s="4"/>
    </row>
    <row r="27" spans="1:10" x14ac:dyDescent="0.25">
      <c r="A27" s="11" t="s">
        <v>18</v>
      </c>
      <c r="B27" s="55" t="s">
        <v>19</v>
      </c>
      <c r="C27" s="55"/>
      <c r="D27" s="55"/>
      <c r="E27" s="55"/>
      <c r="F27" s="55"/>
      <c r="G27" t="s">
        <v>20</v>
      </c>
      <c r="H27" s="20">
        <f>+E23</f>
        <v>-59690.860133333335</v>
      </c>
      <c r="I27" t="s">
        <v>24</v>
      </c>
      <c r="J27">
        <f>(E23/D12)*100</f>
        <v>-0.75082842935010485</v>
      </c>
    </row>
    <row r="28" spans="1:10" x14ac:dyDescent="0.25">
      <c r="B28" s="56" t="s">
        <v>22</v>
      </c>
      <c r="C28" s="56"/>
      <c r="D28" s="56"/>
      <c r="E28" s="56"/>
      <c r="F28" s="56"/>
      <c r="H28" s="19">
        <f>+D12</f>
        <v>7950000</v>
      </c>
    </row>
  </sheetData>
  <mergeCells count="10">
    <mergeCell ref="K15:P15"/>
    <mergeCell ref="B27:F27"/>
    <mergeCell ref="B28:F28"/>
    <mergeCell ref="A1:D3"/>
    <mergeCell ref="I1:J3"/>
    <mergeCell ref="E1:H3"/>
    <mergeCell ref="C4:I4"/>
    <mergeCell ref="A5:A6"/>
    <mergeCell ref="B5:I5"/>
    <mergeCell ref="J5:J6"/>
  </mergeCells>
  <pageMargins left="0.70866141732283472" right="0.70866141732283472" top="0.74803149606299213" bottom="0.74803149606299213" header="0.31496062992125984" footer="0.31496062992125984"/>
  <pageSetup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FINANC SIN ANT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Hernández López</dc:creator>
  <cp:lastModifiedBy>FERNANDO HERNANDEZ LOPEZ</cp:lastModifiedBy>
  <cp:lastPrinted>2011-09-08T20:02:55Z</cp:lastPrinted>
  <dcterms:created xsi:type="dcterms:W3CDTF">2011-09-08T17:35:34Z</dcterms:created>
  <dcterms:modified xsi:type="dcterms:W3CDTF">2012-11-15T16:56:38Z</dcterms:modified>
</cp:coreProperties>
</file>