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7590" yWindow="2055" windowWidth="15480" windowHeight="9465" tabRatio="738"/>
  </bookViews>
  <sheets>
    <sheet name="Mov. carga " sheetId="3" r:id="rId1"/>
  </sheets>
  <calcPr calcId="125725"/>
</workbook>
</file>

<file path=xl/calcChain.xml><?xml version="1.0" encoding="utf-8"?>
<calcChain xmlns="http://schemas.openxmlformats.org/spreadsheetml/2006/main">
  <c r="O53" i="3"/>
  <c r="O54"/>
  <c r="O55"/>
  <c r="M39" l="1"/>
  <c r="L39"/>
  <c r="K39"/>
  <c r="J39"/>
  <c r="I39"/>
  <c r="H39"/>
  <c r="G39"/>
  <c r="F39"/>
  <c r="E39"/>
  <c r="D39"/>
  <c r="C39"/>
  <c r="O47"/>
  <c r="D56"/>
  <c r="E56"/>
  <c r="F56"/>
  <c r="G56"/>
  <c r="H56"/>
  <c r="I56"/>
  <c r="J56"/>
  <c r="K56"/>
  <c r="C56"/>
  <c r="I50" l="1"/>
  <c r="O50" s="1"/>
  <c r="O48"/>
  <c r="E52" l="1"/>
  <c r="F52"/>
  <c r="G52"/>
  <c r="H52"/>
  <c r="I52"/>
  <c r="J52"/>
  <c r="K52"/>
  <c r="L52"/>
  <c r="L56" s="1"/>
  <c r="M52"/>
  <c r="M56" s="1"/>
  <c r="N52"/>
  <c r="N56" s="1"/>
  <c r="D52"/>
  <c r="C52"/>
  <c r="N37"/>
  <c r="N39" s="1"/>
  <c r="M37"/>
  <c r="L37"/>
  <c r="K37"/>
  <c r="J37"/>
  <c r="I37"/>
  <c r="H37"/>
  <c r="G37"/>
  <c r="F37"/>
  <c r="E37"/>
  <c r="D37"/>
  <c r="C37"/>
  <c r="O39" l="1"/>
  <c r="O52"/>
  <c r="O37"/>
  <c r="N63" l="1"/>
  <c r="M63"/>
  <c r="L63"/>
  <c r="K63"/>
  <c r="J63"/>
  <c r="I63"/>
  <c r="H63"/>
  <c r="G63"/>
  <c r="F63"/>
  <c r="E63"/>
  <c r="D63"/>
  <c r="C63"/>
  <c r="O62"/>
  <c r="O61"/>
  <c r="O51"/>
  <c r="O49"/>
  <c r="O46"/>
  <c r="O45"/>
  <c r="O38"/>
  <c r="O36"/>
  <c r="O35"/>
  <c r="O34"/>
  <c r="O33"/>
  <c r="O32"/>
  <c r="O31"/>
  <c r="N25"/>
  <c r="M25"/>
  <c r="L25"/>
  <c r="K25"/>
  <c r="J25"/>
  <c r="I25"/>
  <c r="H25"/>
  <c r="G25"/>
  <c r="F25"/>
  <c r="E25"/>
  <c r="D25"/>
  <c r="C25"/>
  <c r="O24"/>
  <c r="N16"/>
  <c r="L16"/>
  <c r="K16"/>
  <c r="J16"/>
  <c r="I16"/>
  <c r="H16"/>
  <c r="G16"/>
  <c r="F16"/>
  <c r="E16"/>
  <c r="D16"/>
  <c r="C16"/>
  <c r="O15"/>
  <c r="O13"/>
  <c r="N7"/>
  <c r="M7"/>
  <c r="L7"/>
  <c r="K7"/>
  <c r="J7"/>
  <c r="I7"/>
  <c r="H7"/>
  <c r="G7"/>
  <c r="F7"/>
  <c r="E7"/>
  <c r="D7"/>
  <c r="C7"/>
  <c r="O6"/>
  <c r="O5"/>
  <c r="O4"/>
  <c r="O7" l="1"/>
  <c r="O25"/>
  <c r="O56"/>
  <c r="O63"/>
  <c r="O14" l="1"/>
  <c r="M16"/>
  <c r="O16" s="1"/>
</calcChain>
</file>

<file path=xl/sharedStrings.xml><?xml version="1.0" encoding="utf-8"?>
<sst xmlns="http://schemas.openxmlformats.org/spreadsheetml/2006/main" count="133" uniqueCount="52">
  <si>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</si>
  <si>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</si>
  <si>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</si>
  <si>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</si>
  <si>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</si>
  <si>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</si>
  <si>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</si>
  <si>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</si>
  <si>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</si>
  <si>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</si>
  <si>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</si>
  <si>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</si>
  <si>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</si>
  <si>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</si>
  <si>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Movimiento mensual de carga de crudo en Monoboyas por calidad de producto 2011</t>
  </si>
  <si>
    <t>Producto</t>
  </si>
  <si>
    <t>Maya</t>
  </si>
  <si>
    <t>Itsmo</t>
  </si>
  <si>
    <t>Olmeca</t>
  </si>
  <si>
    <t>* Preliminar</t>
  </si>
  <si>
    <t>*Volumen de carga en toneladas</t>
  </si>
  <si>
    <t>Insumos transportados por PEMEX  Exploración y Producción al área de Plataformas por el Puerto de Dos Bocas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</si>
  <si>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</si>
  <si>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</si>
  <si>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</si>
  <si>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</si>
  <si>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</si>
  <si>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>Movimiento mensual de carga Cabotaje en Terminal de Abastecimiento 2011</t>
  </si>
  <si>
    <t xml:space="preserve"> Producto</t>
  </si>
  <si>
    <t xml:space="preserve">Fluídos petroleros </t>
  </si>
  <si>
    <t>Movimiento mensual de carga de Altura en la Terminal de Usos Multiples  2011</t>
  </si>
  <si>
    <t>General Importación</t>
  </si>
  <si>
    <t>General exportación</t>
  </si>
  <si>
    <t>Graneles (Agrícola/Mineral)</t>
  </si>
  <si>
    <t>Contenerizada (tons)</t>
  </si>
  <si>
    <t xml:space="preserve">Contenedores (TEUS) </t>
  </si>
  <si>
    <t>Fluidos</t>
  </si>
  <si>
    <t>Movimiento mensual de carga Cabotaje en Terminal de Usos Múltiples 2011</t>
  </si>
  <si>
    <t>Carga General Entrada</t>
  </si>
  <si>
    <t>Carga General Salida</t>
  </si>
  <si>
    <t>Contenerizada</t>
  </si>
  <si>
    <t>Cont. (TEUS) pzs.</t>
  </si>
  <si>
    <t>Embarque y desembarque de pasajeros en la Terminal de Usos Múltiples 2011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</si>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</sst>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[$€-2]* #,##0.00_-;\-[$€-2]* #,##0.00_-;_-[$€-2]* &quot;-&quot;??_-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b/>
      <sz val="8"/>
      <color indexed="9"/>
      <name val="Arial"/>
      <family val="2"/>
    </font>
    <font>
      <sz val="8"/>
      <color indexed="62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b/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sz val="7"/>
      <color indexed="62"/>
      <name val="Arial"/>
      <family val="2"/>
    </font>
    <font>
      <sz val="7"/>
      <color indexed="54"/>
      <name val="Arial"/>
      <family val="2"/>
    </font>
    <font>
      <b/>
      <sz val="9"/>
      <color indexed="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9" fontId="7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3" fillId="0" borderId="0" xfId="0" applyFont="1"/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/>
    </xf>
    <xf numFmtId="0" fontId="11" fillId="0" borderId="0" xfId="0" applyFont="1"/>
    <xf numFmtId="0" fontId="12" fillId="0" borderId="6" xfId="0" applyFont="1" applyFill="1" applyBorder="1"/>
    <xf numFmtId="0" fontId="14" fillId="0" borderId="0" xfId="0" applyFont="1"/>
    <xf numFmtId="0" fontId="14" fillId="0" borderId="0" xfId="0" applyFont="1" applyFill="1"/>
    <xf numFmtId="0" fontId="10" fillId="2" borderId="2" xfId="0" applyFont="1" applyFill="1" applyBorder="1" applyAlignment="1">
      <alignment horizontal="center"/>
    </xf>
    <xf numFmtId="0" fontId="12" fillId="0" borderId="4" xfId="0" applyFont="1" applyBorder="1"/>
    <xf numFmtId="4" fontId="5" fillId="0" borderId="7" xfId="0" applyNumberFormat="1" applyFont="1" applyFill="1" applyBorder="1"/>
    <xf numFmtId="4" fontId="5" fillId="0" borderId="12" xfId="0" applyNumberFormat="1" applyFont="1" applyFill="1" applyBorder="1"/>
    <xf numFmtId="4" fontId="4" fillId="2" borderId="13" xfId="0" applyNumberFormat="1" applyFont="1" applyFill="1" applyBorder="1"/>
    <xf numFmtId="3" fontId="14" fillId="0" borderId="0" xfId="0" applyNumberFormat="1" applyFont="1" applyFill="1" applyBorder="1"/>
    <xf numFmtId="4" fontId="14" fillId="0" borderId="0" xfId="0" applyNumberFormat="1" applyFont="1"/>
    <xf numFmtId="0" fontId="12" fillId="0" borderId="6" xfId="0" applyFont="1" applyBorder="1"/>
    <xf numFmtId="4" fontId="5" fillId="0" borderId="7" xfId="0" applyNumberFormat="1" applyFont="1" applyBorder="1"/>
    <xf numFmtId="4" fontId="5" fillId="0" borderId="12" xfId="0" applyNumberFormat="1" applyFont="1" applyBorder="1"/>
    <xf numFmtId="3" fontId="15" fillId="0" borderId="0" xfId="0" applyNumberFormat="1" applyFont="1" applyFill="1" applyBorder="1"/>
    <xf numFmtId="4" fontId="15" fillId="0" borderId="0" xfId="0" applyNumberFormat="1" applyFont="1"/>
    <xf numFmtId="0" fontId="4" fillId="2" borderId="8" xfId="0" applyFont="1" applyFill="1" applyBorder="1"/>
    <xf numFmtId="4" fontId="4" fillId="2" borderId="9" xfId="0" applyNumberFormat="1" applyFont="1" applyFill="1" applyBorder="1"/>
    <xf numFmtId="0" fontId="6" fillId="0" borderId="0" xfId="0" applyFont="1"/>
    <xf numFmtId="0" fontId="16" fillId="0" borderId="0" xfId="0" applyFont="1"/>
    <xf numFmtId="0" fontId="10" fillId="2" borderId="14" xfId="0" applyFont="1" applyFill="1" applyBorder="1"/>
    <xf numFmtId="0" fontId="10" fillId="2" borderId="15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justify" vertical="top" wrapText="1"/>
    </xf>
    <xf numFmtId="3" fontId="5" fillId="0" borderId="10" xfId="0" applyNumberFormat="1" applyFont="1" applyFill="1" applyBorder="1"/>
    <xf numFmtId="3" fontId="5" fillId="3" borderId="10" xfId="0" applyNumberFormat="1" applyFont="1" applyFill="1" applyBorder="1"/>
    <xf numFmtId="3" fontId="10" fillId="2" borderId="11" xfId="0" applyNumberFormat="1" applyFont="1" applyFill="1" applyBorder="1"/>
    <xf numFmtId="0" fontId="12" fillId="0" borderId="6" xfId="0" applyFont="1" applyFill="1" applyBorder="1" applyAlignment="1">
      <alignment wrapText="1"/>
    </xf>
    <xf numFmtId="0" fontId="10" fillId="2" borderId="8" xfId="0" applyFont="1" applyFill="1" applyBorder="1"/>
    <xf numFmtId="4" fontId="4" fillId="2" borderId="16" xfId="0" applyNumberFormat="1" applyFont="1" applyFill="1" applyBorder="1"/>
    <xf numFmtId="4" fontId="16" fillId="0" borderId="0" xfId="0" applyNumberFormat="1" applyFont="1"/>
    <xf numFmtId="0" fontId="12" fillId="0" borderId="0" xfId="0" applyFont="1"/>
    <xf numFmtId="0" fontId="17" fillId="0" borderId="0" xfId="0" applyFont="1"/>
    <xf numFmtId="0" fontId="18" fillId="0" borderId="0" xfId="0" applyFont="1"/>
    <xf numFmtId="0" fontId="10" fillId="2" borderId="17" xfId="0" applyFont="1" applyFill="1" applyBorder="1"/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right"/>
    </xf>
    <xf numFmtId="4" fontId="12" fillId="3" borderId="10" xfId="0" applyNumberFormat="1" applyFont="1" applyFill="1" applyBorder="1" applyAlignment="1">
      <alignment horizontal="right"/>
    </xf>
    <xf numFmtId="4" fontId="12" fillId="0" borderId="10" xfId="0" applyNumberFormat="1" applyFont="1" applyFill="1" applyBorder="1" applyAlignment="1">
      <alignment horizontal="right"/>
    </xf>
    <xf numFmtId="4" fontId="10" fillId="2" borderId="11" xfId="0" applyNumberFormat="1" applyFont="1" applyFill="1" applyBorder="1" applyAlignment="1">
      <alignment horizontal="right"/>
    </xf>
    <xf numFmtId="4" fontId="11" fillId="0" borderId="0" xfId="0" applyNumberFormat="1" applyFont="1"/>
    <xf numFmtId="4" fontId="10" fillId="2" borderId="9" xfId="0" applyNumberFormat="1" applyFont="1" applyFill="1" applyBorder="1" applyAlignment="1">
      <alignment horizontal="right"/>
    </xf>
    <xf numFmtId="4" fontId="10" fillId="2" borderId="7" xfId="0" applyNumberFormat="1" applyFont="1" applyFill="1" applyBorder="1" applyAlignment="1">
      <alignment horizontal="right"/>
    </xf>
    <xf numFmtId="0" fontId="12" fillId="0" borderId="4" xfId="0" applyFont="1" applyFill="1" applyBorder="1"/>
    <xf numFmtId="4" fontId="12" fillId="0" borderId="5" xfId="0" applyNumberFormat="1" applyFont="1" applyFill="1" applyBorder="1" applyAlignment="1">
      <alignment horizontal="right"/>
    </xf>
    <xf numFmtId="4" fontId="12" fillId="0" borderId="20" xfId="0" applyNumberFormat="1" applyFont="1" applyFill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4" fontId="10" fillId="2" borderId="21" xfId="0" applyNumberFormat="1" applyFont="1" applyFill="1" applyBorder="1" applyAlignment="1">
      <alignment horizontal="right"/>
    </xf>
    <xf numFmtId="3" fontId="12" fillId="0" borderId="7" xfId="0" applyNumberFormat="1" applyFont="1" applyFill="1" applyBorder="1" applyAlignment="1">
      <alignment horizontal="right"/>
    </xf>
    <xf numFmtId="4" fontId="13" fillId="0" borderId="5" xfId="0" applyNumberFormat="1" applyFont="1" applyFill="1" applyBorder="1" applyAlignment="1">
      <alignment horizontal="right"/>
    </xf>
    <xf numFmtId="0" fontId="13" fillId="0" borderId="6" xfId="0" applyFont="1" applyFill="1" applyBorder="1"/>
    <xf numFmtId="0" fontId="12" fillId="0" borderId="7" xfId="0" applyFont="1" applyFill="1" applyBorder="1"/>
    <xf numFmtId="0" fontId="12" fillId="0" borderId="16" xfId="0" applyFont="1" applyFill="1" applyBorder="1"/>
    <xf numFmtId="0" fontId="12" fillId="0" borderId="10" xfId="0" applyFont="1" applyFill="1" applyBorder="1"/>
    <xf numFmtId="0" fontId="13" fillId="0" borderId="16" xfId="0" applyFont="1" applyFill="1" applyBorder="1"/>
    <xf numFmtId="3" fontId="10" fillId="2" borderId="7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wrapText="1"/>
    </xf>
    <xf numFmtId="4" fontId="12" fillId="0" borderId="5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4" fontId="12" fillId="0" borderId="0" xfId="0" applyNumberFormat="1" applyFont="1"/>
    <xf numFmtId="2" fontId="5" fillId="0" borderId="12" xfId="0" applyNumberFormat="1" applyFont="1" applyFill="1" applyBorder="1"/>
    <xf numFmtId="4" fontId="12" fillId="0" borderId="7" xfId="0" applyNumberFormat="1" applyFont="1" applyFill="1" applyBorder="1" applyAlignment="1">
      <alignment horizontal="right" wrapText="1"/>
    </xf>
    <xf numFmtId="4" fontId="13" fillId="0" borderId="7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</cellXfs>
  <cellStyles count="12">
    <cellStyle name="Euro" xfId="1"/>
    <cellStyle name="Millares 2" xfId="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4679314" y="3152775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/>
  <dimension ref="A1:AQ64"/>
  <sheetViews>
    <sheetView showGridLines="0" tabSelected="1" view="pageBreakPreview" topLeftCell="B1" zoomScale="120" zoomScaleNormal="100" zoomScaleSheetLayoutView="120" workbookViewId="0">
      <pane xSplit="1" topLeftCell="C1" activePane="topRight" state="frozen"/>
      <selection activeCell="F17" sqref="F17:G17"/>
      <selection pane="topRight" activeCell="D56" sqref="D56"/>
    </sheetView>
  </sheetViews>
  <sheetFormatPr baseColWidth="10" defaultRowHeight="12"/>
  <cols>
    <col min="1" max="1" width="3.42578125" style="4" hidden="1" customWidth="1"/>
    <col min="2" max="2" width="21.5703125" style="4" customWidth="1"/>
    <col min="3" max="5" width="10" style="4" customWidth="1"/>
    <col min="6" max="6" width="8.85546875" style="4" customWidth="1"/>
    <col min="7" max="7" width="9.5703125" style="4" customWidth="1"/>
    <col min="8" max="8" width="9.85546875" style="4" customWidth="1"/>
    <col min="9" max="9" width="8.85546875" style="4" customWidth="1"/>
    <col min="10" max="14" width="10.28515625" style="4" customWidth="1"/>
    <col min="15" max="15" width="12.28515625" style="4" bestFit="1" customWidth="1"/>
    <col min="16" max="16" width="13.85546875" style="4" customWidth="1"/>
    <col min="17" max="256" width="11.42578125" style="4"/>
    <col min="257" max="257" width="0" style="4" hidden="1" customWidth="1"/>
    <col min="258" max="258" width="21.5703125" style="4" customWidth="1"/>
    <col min="259" max="259" width="10" style="4" bestFit="1" customWidth="1"/>
    <col min="260" max="261" width="10" style="4" customWidth="1"/>
    <col min="262" max="262" width="8.85546875" style="4" customWidth="1"/>
    <col min="263" max="263" width="9.7109375" style="4" customWidth="1"/>
    <col min="264" max="265" width="8.85546875" style="4" customWidth="1"/>
    <col min="266" max="270" width="10.28515625" style="4" customWidth="1"/>
    <col min="271" max="271" width="12.28515625" style="4" bestFit="1" customWidth="1"/>
    <col min="272" max="272" width="13.85546875" style="4" customWidth="1"/>
    <col min="273" max="512" width="11.42578125" style="4"/>
    <col min="513" max="513" width="0" style="4" hidden="1" customWidth="1"/>
    <col min="514" max="514" width="21.5703125" style="4" customWidth="1"/>
    <col min="515" max="515" width="10" style="4" bestFit="1" customWidth="1"/>
    <col min="516" max="517" width="10" style="4" customWidth="1"/>
    <col min="518" max="518" width="8.85546875" style="4" customWidth="1"/>
    <col min="519" max="519" width="9.7109375" style="4" customWidth="1"/>
    <col min="520" max="521" width="8.85546875" style="4" customWidth="1"/>
    <col min="522" max="526" width="10.28515625" style="4" customWidth="1"/>
    <col min="527" max="527" width="12.28515625" style="4" bestFit="1" customWidth="1"/>
    <col min="528" max="528" width="13.85546875" style="4" customWidth="1"/>
    <col min="529" max="768" width="11.42578125" style="4"/>
    <col min="769" max="769" width="0" style="4" hidden="1" customWidth="1"/>
    <col min="770" max="770" width="21.5703125" style="4" customWidth="1"/>
    <col min="771" max="771" width="10" style="4" bestFit="1" customWidth="1"/>
    <col min="772" max="773" width="10" style="4" customWidth="1"/>
    <col min="774" max="774" width="8.85546875" style="4" customWidth="1"/>
    <col min="775" max="775" width="9.7109375" style="4" customWidth="1"/>
    <col min="776" max="777" width="8.85546875" style="4" customWidth="1"/>
    <col min="778" max="782" width="10.28515625" style="4" customWidth="1"/>
    <col min="783" max="783" width="12.28515625" style="4" bestFit="1" customWidth="1"/>
    <col min="784" max="784" width="13.85546875" style="4" customWidth="1"/>
    <col min="785" max="1024" width="11.42578125" style="4"/>
    <col min="1025" max="1025" width="0" style="4" hidden="1" customWidth="1"/>
    <col min="1026" max="1026" width="21.5703125" style="4" customWidth="1"/>
    <col min="1027" max="1027" width="10" style="4" bestFit="1" customWidth="1"/>
    <col min="1028" max="1029" width="10" style="4" customWidth="1"/>
    <col min="1030" max="1030" width="8.85546875" style="4" customWidth="1"/>
    <col min="1031" max="1031" width="9.7109375" style="4" customWidth="1"/>
    <col min="1032" max="1033" width="8.85546875" style="4" customWidth="1"/>
    <col min="1034" max="1038" width="10.28515625" style="4" customWidth="1"/>
    <col min="1039" max="1039" width="12.28515625" style="4" bestFit="1" customWidth="1"/>
    <col min="1040" max="1040" width="13.85546875" style="4" customWidth="1"/>
    <col min="1041" max="1280" width="11.42578125" style="4"/>
    <col min="1281" max="1281" width="0" style="4" hidden="1" customWidth="1"/>
    <col min="1282" max="1282" width="21.5703125" style="4" customWidth="1"/>
    <col min="1283" max="1283" width="10" style="4" bestFit="1" customWidth="1"/>
    <col min="1284" max="1285" width="10" style="4" customWidth="1"/>
    <col min="1286" max="1286" width="8.85546875" style="4" customWidth="1"/>
    <col min="1287" max="1287" width="9.7109375" style="4" customWidth="1"/>
    <col min="1288" max="1289" width="8.85546875" style="4" customWidth="1"/>
    <col min="1290" max="1294" width="10.28515625" style="4" customWidth="1"/>
    <col min="1295" max="1295" width="12.28515625" style="4" bestFit="1" customWidth="1"/>
    <col min="1296" max="1296" width="13.85546875" style="4" customWidth="1"/>
    <col min="1297" max="1536" width="11.42578125" style="4"/>
    <col min="1537" max="1537" width="0" style="4" hidden="1" customWidth="1"/>
    <col min="1538" max="1538" width="21.5703125" style="4" customWidth="1"/>
    <col min="1539" max="1539" width="10" style="4" bestFit="1" customWidth="1"/>
    <col min="1540" max="1541" width="10" style="4" customWidth="1"/>
    <col min="1542" max="1542" width="8.85546875" style="4" customWidth="1"/>
    <col min="1543" max="1543" width="9.7109375" style="4" customWidth="1"/>
    <col min="1544" max="1545" width="8.85546875" style="4" customWidth="1"/>
    <col min="1546" max="1550" width="10.28515625" style="4" customWidth="1"/>
    <col min="1551" max="1551" width="12.28515625" style="4" bestFit="1" customWidth="1"/>
    <col min="1552" max="1552" width="13.85546875" style="4" customWidth="1"/>
    <col min="1553" max="1792" width="11.42578125" style="4"/>
    <col min="1793" max="1793" width="0" style="4" hidden="1" customWidth="1"/>
    <col min="1794" max="1794" width="21.5703125" style="4" customWidth="1"/>
    <col min="1795" max="1795" width="10" style="4" bestFit="1" customWidth="1"/>
    <col min="1796" max="1797" width="10" style="4" customWidth="1"/>
    <col min="1798" max="1798" width="8.85546875" style="4" customWidth="1"/>
    <col min="1799" max="1799" width="9.7109375" style="4" customWidth="1"/>
    <col min="1800" max="1801" width="8.85546875" style="4" customWidth="1"/>
    <col min="1802" max="1806" width="10.28515625" style="4" customWidth="1"/>
    <col min="1807" max="1807" width="12.28515625" style="4" bestFit="1" customWidth="1"/>
    <col min="1808" max="1808" width="13.85546875" style="4" customWidth="1"/>
    <col min="1809" max="2048" width="11.42578125" style="4"/>
    <col min="2049" max="2049" width="0" style="4" hidden="1" customWidth="1"/>
    <col min="2050" max="2050" width="21.5703125" style="4" customWidth="1"/>
    <col min="2051" max="2051" width="10" style="4" bestFit="1" customWidth="1"/>
    <col min="2052" max="2053" width="10" style="4" customWidth="1"/>
    <col min="2054" max="2054" width="8.85546875" style="4" customWidth="1"/>
    <col min="2055" max="2055" width="9.7109375" style="4" customWidth="1"/>
    <col min="2056" max="2057" width="8.85546875" style="4" customWidth="1"/>
    <col min="2058" max="2062" width="10.28515625" style="4" customWidth="1"/>
    <col min="2063" max="2063" width="12.28515625" style="4" bestFit="1" customWidth="1"/>
    <col min="2064" max="2064" width="13.85546875" style="4" customWidth="1"/>
    <col min="2065" max="2304" width="11.42578125" style="4"/>
    <col min="2305" max="2305" width="0" style="4" hidden="1" customWidth="1"/>
    <col min="2306" max="2306" width="21.5703125" style="4" customWidth="1"/>
    <col min="2307" max="2307" width="10" style="4" bestFit="1" customWidth="1"/>
    <col min="2308" max="2309" width="10" style="4" customWidth="1"/>
    <col min="2310" max="2310" width="8.85546875" style="4" customWidth="1"/>
    <col min="2311" max="2311" width="9.7109375" style="4" customWidth="1"/>
    <col min="2312" max="2313" width="8.85546875" style="4" customWidth="1"/>
    <col min="2314" max="2318" width="10.28515625" style="4" customWidth="1"/>
    <col min="2319" max="2319" width="12.28515625" style="4" bestFit="1" customWidth="1"/>
    <col min="2320" max="2320" width="13.85546875" style="4" customWidth="1"/>
    <col min="2321" max="2560" width="11.42578125" style="4"/>
    <col min="2561" max="2561" width="0" style="4" hidden="1" customWidth="1"/>
    <col min="2562" max="2562" width="21.5703125" style="4" customWidth="1"/>
    <col min="2563" max="2563" width="10" style="4" bestFit="1" customWidth="1"/>
    <col min="2564" max="2565" width="10" style="4" customWidth="1"/>
    <col min="2566" max="2566" width="8.85546875" style="4" customWidth="1"/>
    <col min="2567" max="2567" width="9.7109375" style="4" customWidth="1"/>
    <col min="2568" max="2569" width="8.85546875" style="4" customWidth="1"/>
    <col min="2570" max="2574" width="10.28515625" style="4" customWidth="1"/>
    <col min="2575" max="2575" width="12.28515625" style="4" bestFit="1" customWidth="1"/>
    <col min="2576" max="2576" width="13.85546875" style="4" customWidth="1"/>
    <col min="2577" max="2816" width="11.42578125" style="4"/>
    <col min="2817" max="2817" width="0" style="4" hidden="1" customWidth="1"/>
    <col min="2818" max="2818" width="21.5703125" style="4" customWidth="1"/>
    <col min="2819" max="2819" width="10" style="4" bestFit="1" customWidth="1"/>
    <col min="2820" max="2821" width="10" style="4" customWidth="1"/>
    <col min="2822" max="2822" width="8.85546875" style="4" customWidth="1"/>
    <col min="2823" max="2823" width="9.7109375" style="4" customWidth="1"/>
    <col min="2824" max="2825" width="8.85546875" style="4" customWidth="1"/>
    <col min="2826" max="2830" width="10.28515625" style="4" customWidth="1"/>
    <col min="2831" max="2831" width="12.28515625" style="4" bestFit="1" customWidth="1"/>
    <col min="2832" max="2832" width="13.85546875" style="4" customWidth="1"/>
    <col min="2833" max="3072" width="11.42578125" style="4"/>
    <col min="3073" max="3073" width="0" style="4" hidden="1" customWidth="1"/>
    <col min="3074" max="3074" width="21.5703125" style="4" customWidth="1"/>
    <col min="3075" max="3075" width="10" style="4" bestFit="1" customWidth="1"/>
    <col min="3076" max="3077" width="10" style="4" customWidth="1"/>
    <col min="3078" max="3078" width="8.85546875" style="4" customWidth="1"/>
    <col min="3079" max="3079" width="9.7109375" style="4" customWidth="1"/>
    <col min="3080" max="3081" width="8.85546875" style="4" customWidth="1"/>
    <col min="3082" max="3086" width="10.28515625" style="4" customWidth="1"/>
    <col min="3087" max="3087" width="12.28515625" style="4" bestFit="1" customWidth="1"/>
    <col min="3088" max="3088" width="13.85546875" style="4" customWidth="1"/>
    <col min="3089" max="3328" width="11.42578125" style="4"/>
    <col min="3329" max="3329" width="0" style="4" hidden="1" customWidth="1"/>
    <col min="3330" max="3330" width="21.5703125" style="4" customWidth="1"/>
    <col min="3331" max="3331" width="10" style="4" bestFit="1" customWidth="1"/>
    <col min="3332" max="3333" width="10" style="4" customWidth="1"/>
    <col min="3334" max="3334" width="8.85546875" style="4" customWidth="1"/>
    <col min="3335" max="3335" width="9.7109375" style="4" customWidth="1"/>
    <col min="3336" max="3337" width="8.85546875" style="4" customWidth="1"/>
    <col min="3338" max="3342" width="10.28515625" style="4" customWidth="1"/>
    <col min="3343" max="3343" width="12.28515625" style="4" bestFit="1" customWidth="1"/>
    <col min="3344" max="3344" width="13.85546875" style="4" customWidth="1"/>
    <col min="3345" max="3584" width="11.42578125" style="4"/>
    <col min="3585" max="3585" width="0" style="4" hidden="1" customWidth="1"/>
    <col min="3586" max="3586" width="21.5703125" style="4" customWidth="1"/>
    <col min="3587" max="3587" width="10" style="4" bestFit="1" customWidth="1"/>
    <col min="3588" max="3589" width="10" style="4" customWidth="1"/>
    <col min="3590" max="3590" width="8.85546875" style="4" customWidth="1"/>
    <col min="3591" max="3591" width="9.7109375" style="4" customWidth="1"/>
    <col min="3592" max="3593" width="8.85546875" style="4" customWidth="1"/>
    <col min="3594" max="3598" width="10.28515625" style="4" customWidth="1"/>
    <col min="3599" max="3599" width="12.28515625" style="4" bestFit="1" customWidth="1"/>
    <col min="3600" max="3600" width="13.85546875" style="4" customWidth="1"/>
    <col min="3601" max="3840" width="11.42578125" style="4"/>
    <col min="3841" max="3841" width="0" style="4" hidden="1" customWidth="1"/>
    <col min="3842" max="3842" width="21.5703125" style="4" customWidth="1"/>
    <col min="3843" max="3843" width="10" style="4" bestFit="1" customWidth="1"/>
    <col min="3844" max="3845" width="10" style="4" customWidth="1"/>
    <col min="3846" max="3846" width="8.85546875" style="4" customWidth="1"/>
    <col min="3847" max="3847" width="9.7109375" style="4" customWidth="1"/>
    <col min="3848" max="3849" width="8.85546875" style="4" customWidth="1"/>
    <col min="3850" max="3854" width="10.28515625" style="4" customWidth="1"/>
    <col min="3855" max="3855" width="12.28515625" style="4" bestFit="1" customWidth="1"/>
    <col min="3856" max="3856" width="13.85546875" style="4" customWidth="1"/>
    <col min="3857" max="4096" width="11.42578125" style="4"/>
    <col min="4097" max="4097" width="0" style="4" hidden="1" customWidth="1"/>
    <col min="4098" max="4098" width="21.5703125" style="4" customWidth="1"/>
    <col min="4099" max="4099" width="10" style="4" bestFit="1" customWidth="1"/>
    <col min="4100" max="4101" width="10" style="4" customWidth="1"/>
    <col min="4102" max="4102" width="8.85546875" style="4" customWidth="1"/>
    <col min="4103" max="4103" width="9.7109375" style="4" customWidth="1"/>
    <col min="4104" max="4105" width="8.85546875" style="4" customWidth="1"/>
    <col min="4106" max="4110" width="10.28515625" style="4" customWidth="1"/>
    <col min="4111" max="4111" width="12.28515625" style="4" bestFit="1" customWidth="1"/>
    <col min="4112" max="4112" width="13.85546875" style="4" customWidth="1"/>
    <col min="4113" max="4352" width="11.42578125" style="4"/>
    <col min="4353" max="4353" width="0" style="4" hidden="1" customWidth="1"/>
    <col min="4354" max="4354" width="21.5703125" style="4" customWidth="1"/>
    <col min="4355" max="4355" width="10" style="4" bestFit="1" customWidth="1"/>
    <col min="4356" max="4357" width="10" style="4" customWidth="1"/>
    <col min="4358" max="4358" width="8.85546875" style="4" customWidth="1"/>
    <col min="4359" max="4359" width="9.7109375" style="4" customWidth="1"/>
    <col min="4360" max="4361" width="8.85546875" style="4" customWidth="1"/>
    <col min="4362" max="4366" width="10.28515625" style="4" customWidth="1"/>
    <col min="4367" max="4367" width="12.28515625" style="4" bestFit="1" customWidth="1"/>
    <col min="4368" max="4368" width="13.85546875" style="4" customWidth="1"/>
    <col min="4369" max="4608" width="11.42578125" style="4"/>
    <col min="4609" max="4609" width="0" style="4" hidden="1" customWidth="1"/>
    <col min="4610" max="4610" width="21.5703125" style="4" customWidth="1"/>
    <col min="4611" max="4611" width="10" style="4" bestFit="1" customWidth="1"/>
    <col min="4612" max="4613" width="10" style="4" customWidth="1"/>
    <col min="4614" max="4614" width="8.85546875" style="4" customWidth="1"/>
    <col min="4615" max="4615" width="9.7109375" style="4" customWidth="1"/>
    <col min="4616" max="4617" width="8.85546875" style="4" customWidth="1"/>
    <col min="4618" max="4622" width="10.28515625" style="4" customWidth="1"/>
    <col min="4623" max="4623" width="12.28515625" style="4" bestFit="1" customWidth="1"/>
    <col min="4624" max="4624" width="13.85546875" style="4" customWidth="1"/>
    <col min="4625" max="4864" width="11.42578125" style="4"/>
    <col min="4865" max="4865" width="0" style="4" hidden="1" customWidth="1"/>
    <col min="4866" max="4866" width="21.5703125" style="4" customWidth="1"/>
    <col min="4867" max="4867" width="10" style="4" bestFit="1" customWidth="1"/>
    <col min="4868" max="4869" width="10" style="4" customWidth="1"/>
    <col min="4870" max="4870" width="8.85546875" style="4" customWidth="1"/>
    <col min="4871" max="4871" width="9.7109375" style="4" customWidth="1"/>
    <col min="4872" max="4873" width="8.85546875" style="4" customWidth="1"/>
    <col min="4874" max="4878" width="10.28515625" style="4" customWidth="1"/>
    <col min="4879" max="4879" width="12.28515625" style="4" bestFit="1" customWidth="1"/>
    <col min="4880" max="4880" width="13.85546875" style="4" customWidth="1"/>
    <col min="4881" max="5120" width="11.42578125" style="4"/>
    <col min="5121" max="5121" width="0" style="4" hidden="1" customWidth="1"/>
    <col min="5122" max="5122" width="21.5703125" style="4" customWidth="1"/>
    <col min="5123" max="5123" width="10" style="4" bestFit="1" customWidth="1"/>
    <col min="5124" max="5125" width="10" style="4" customWidth="1"/>
    <col min="5126" max="5126" width="8.85546875" style="4" customWidth="1"/>
    <col min="5127" max="5127" width="9.7109375" style="4" customWidth="1"/>
    <col min="5128" max="5129" width="8.85546875" style="4" customWidth="1"/>
    <col min="5130" max="5134" width="10.28515625" style="4" customWidth="1"/>
    <col min="5135" max="5135" width="12.28515625" style="4" bestFit="1" customWidth="1"/>
    <col min="5136" max="5136" width="13.85546875" style="4" customWidth="1"/>
    <col min="5137" max="5376" width="11.42578125" style="4"/>
    <col min="5377" max="5377" width="0" style="4" hidden="1" customWidth="1"/>
    <col min="5378" max="5378" width="21.5703125" style="4" customWidth="1"/>
    <col min="5379" max="5379" width="10" style="4" bestFit="1" customWidth="1"/>
    <col min="5380" max="5381" width="10" style="4" customWidth="1"/>
    <col min="5382" max="5382" width="8.85546875" style="4" customWidth="1"/>
    <col min="5383" max="5383" width="9.7109375" style="4" customWidth="1"/>
    <col min="5384" max="5385" width="8.85546875" style="4" customWidth="1"/>
    <col min="5386" max="5390" width="10.28515625" style="4" customWidth="1"/>
    <col min="5391" max="5391" width="12.28515625" style="4" bestFit="1" customWidth="1"/>
    <col min="5392" max="5392" width="13.85546875" style="4" customWidth="1"/>
    <col min="5393" max="5632" width="11.42578125" style="4"/>
    <col min="5633" max="5633" width="0" style="4" hidden="1" customWidth="1"/>
    <col min="5634" max="5634" width="21.5703125" style="4" customWidth="1"/>
    <col min="5635" max="5635" width="10" style="4" bestFit="1" customWidth="1"/>
    <col min="5636" max="5637" width="10" style="4" customWidth="1"/>
    <col min="5638" max="5638" width="8.85546875" style="4" customWidth="1"/>
    <col min="5639" max="5639" width="9.7109375" style="4" customWidth="1"/>
    <col min="5640" max="5641" width="8.85546875" style="4" customWidth="1"/>
    <col min="5642" max="5646" width="10.28515625" style="4" customWidth="1"/>
    <col min="5647" max="5647" width="12.28515625" style="4" bestFit="1" customWidth="1"/>
    <col min="5648" max="5648" width="13.85546875" style="4" customWidth="1"/>
    <col min="5649" max="5888" width="11.42578125" style="4"/>
    <col min="5889" max="5889" width="0" style="4" hidden="1" customWidth="1"/>
    <col min="5890" max="5890" width="21.5703125" style="4" customWidth="1"/>
    <col min="5891" max="5891" width="10" style="4" bestFit="1" customWidth="1"/>
    <col min="5892" max="5893" width="10" style="4" customWidth="1"/>
    <col min="5894" max="5894" width="8.85546875" style="4" customWidth="1"/>
    <col min="5895" max="5895" width="9.7109375" style="4" customWidth="1"/>
    <col min="5896" max="5897" width="8.85546875" style="4" customWidth="1"/>
    <col min="5898" max="5902" width="10.28515625" style="4" customWidth="1"/>
    <col min="5903" max="5903" width="12.28515625" style="4" bestFit="1" customWidth="1"/>
    <col min="5904" max="5904" width="13.85546875" style="4" customWidth="1"/>
    <col min="5905" max="6144" width="11.42578125" style="4"/>
    <col min="6145" max="6145" width="0" style="4" hidden="1" customWidth="1"/>
    <col min="6146" max="6146" width="21.5703125" style="4" customWidth="1"/>
    <col min="6147" max="6147" width="10" style="4" bestFit="1" customWidth="1"/>
    <col min="6148" max="6149" width="10" style="4" customWidth="1"/>
    <col min="6150" max="6150" width="8.85546875" style="4" customWidth="1"/>
    <col min="6151" max="6151" width="9.7109375" style="4" customWidth="1"/>
    <col min="6152" max="6153" width="8.85546875" style="4" customWidth="1"/>
    <col min="6154" max="6158" width="10.28515625" style="4" customWidth="1"/>
    <col min="6159" max="6159" width="12.28515625" style="4" bestFit="1" customWidth="1"/>
    <col min="6160" max="6160" width="13.85546875" style="4" customWidth="1"/>
    <col min="6161" max="6400" width="11.42578125" style="4"/>
    <col min="6401" max="6401" width="0" style="4" hidden="1" customWidth="1"/>
    <col min="6402" max="6402" width="21.5703125" style="4" customWidth="1"/>
    <col min="6403" max="6403" width="10" style="4" bestFit="1" customWidth="1"/>
    <col min="6404" max="6405" width="10" style="4" customWidth="1"/>
    <col min="6406" max="6406" width="8.85546875" style="4" customWidth="1"/>
    <col min="6407" max="6407" width="9.7109375" style="4" customWidth="1"/>
    <col min="6408" max="6409" width="8.85546875" style="4" customWidth="1"/>
    <col min="6410" max="6414" width="10.28515625" style="4" customWidth="1"/>
    <col min="6415" max="6415" width="12.28515625" style="4" bestFit="1" customWidth="1"/>
    <col min="6416" max="6416" width="13.85546875" style="4" customWidth="1"/>
    <col min="6417" max="6656" width="11.42578125" style="4"/>
    <col min="6657" max="6657" width="0" style="4" hidden="1" customWidth="1"/>
    <col min="6658" max="6658" width="21.5703125" style="4" customWidth="1"/>
    <col min="6659" max="6659" width="10" style="4" bestFit="1" customWidth="1"/>
    <col min="6660" max="6661" width="10" style="4" customWidth="1"/>
    <col min="6662" max="6662" width="8.85546875" style="4" customWidth="1"/>
    <col min="6663" max="6663" width="9.7109375" style="4" customWidth="1"/>
    <col min="6664" max="6665" width="8.85546875" style="4" customWidth="1"/>
    <col min="6666" max="6670" width="10.28515625" style="4" customWidth="1"/>
    <col min="6671" max="6671" width="12.28515625" style="4" bestFit="1" customWidth="1"/>
    <col min="6672" max="6672" width="13.85546875" style="4" customWidth="1"/>
    <col min="6673" max="6912" width="11.42578125" style="4"/>
    <col min="6913" max="6913" width="0" style="4" hidden="1" customWidth="1"/>
    <col min="6914" max="6914" width="21.5703125" style="4" customWidth="1"/>
    <col min="6915" max="6915" width="10" style="4" bestFit="1" customWidth="1"/>
    <col min="6916" max="6917" width="10" style="4" customWidth="1"/>
    <col min="6918" max="6918" width="8.85546875" style="4" customWidth="1"/>
    <col min="6919" max="6919" width="9.7109375" style="4" customWidth="1"/>
    <col min="6920" max="6921" width="8.85546875" style="4" customWidth="1"/>
    <col min="6922" max="6926" width="10.28515625" style="4" customWidth="1"/>
    <col min="6927" max="6927" width="12.28515625" style="4" bestFit="1" customWidth="1"/>
    <col min="6928" max="6928" width="13.85546875" style="4" customWidth="1"/>
    <col min="6929" max="7168" width="11.42578125" style="4"/>
    <col min="7169" max="7169" width="0" style="4" hidden="1" customWidth="1"/>
    <col min="7170" max="7170" width="21.5703125" style="4" customWidth="1"/>
    <col min="7171" max="7171" width="10" style="4" bestFit="1" customWidth="1"/>
    <col min="7172" max="7173" width="10" style="4" customWidth="1"/>
    <col min="7174" max="7174" width="8.85546875" style="4" customWidth="1"/>
    <col min="7175" max="7175" width="9.7109375" style="4" customWidth="1"/>
    <col min="7176" max="7177" width="8.85546875" style="4" customWidth="1"/>
    <col min="7178" max="7182" width="10.28515625" style="4" customWidth="1"/>
    <col min="7183" max="7183" width="12.28515625" style="4" bestFit="1" customWidth="1"/>
    <col min="7184" max="7184" width="13.85546875" style="4" customWidth="1"/>
    <col min="7185" max="7424" width="11.42578125" style="4"/>
    <col min="7425" max="7425" width="0" style="4" hidden="1" customWidth="1"/>
    <col min="7426" max="7426" width="21.5703125" style="4" customWidth="1"/>
    <col min="7427" max="7427" width="10" style="4" bestFit="1" customWidth="1"/>
    <col min="7428" max="7429" width="10" style="4" customWidth="1"/>
    <col min="7430" max="7430" width="8.85546875" style="4" customWidth="1"/>
    <col min="7431" max="7431" width="9.7109375" style="4" customWidth="1"/>
    <col min="7432" max="7433" width="8.85546875" style="4" customWidth="1"/>
    <col min="7434" max="7438" width="10.28515625" style="4" customWidth="1"/>
    <col min="7439" max="7439" width="12.28515625" style="4" bestFit="1" customWidth="1"/>
    <col min="7440" max="7440" width="13.85546875" style="4" customWidth="1"/>
    <col min="7441" max="7680" width="11.42578125" style="4"/>
    <col min="7681" max="7681" width="0" style="4" hidden="1" customWidth="1"/>
    <col min="7682" max="7682" width="21.5703125" style="4" customWidth="1"/>
    <col min="7683" max="7683" width="10" style="4" bestFit="1" customWidth="1"/>
    <col min="7684" max="7685" width="10" style="4" customWidth="1"/>
    <col min="7686" max="7686" width="8.85546875" style="4" customWidth="1"/>
    <col min="7687" max="7687" width="9.7109375" style="4" customWidth="1"/>
    <col min="7688" max="7689" width="8.85546875" style="4" customWidth="1"/>
    <col min="7690" max="7694" width="10.28515625" style="4" customWidth="1"/>
    <col min="7695" max="7695" width="12.28515625" style="4" bestFit="1" customWidth="1"/>
    <col min="7696" max="7696" width="13.85546875" style="4" customWidth="1"/>
    <col min="7697" max="7936" width="11.42578125" style="4"/>
    <col min="7937" max="7937" width="0" style="4" hidden="1" customWidth="1"/>
    <col min="7938" max="7938" width="21.5703125" style="4" customWidth="1"/>
    <col min="7939" max="7939" width="10" style="4" bestFit="1" customWidth="1"/>
    <col min="7940" max="7941" width="10" style="4" customWidth="1"/>
    <col min="7942" max="7942" width="8.85546875" style="4" customWidth="1"/>
    <col min="7943" max="7943" width="9.7109375" style="4" customWidth="1"/>
    <col min="7944" max="7945" width="8.85546875" style="4" customWidth="1"/>
    <col min="7946" max="7950" width="10.28515625" style="4" customWidth="1"/>
    <col min="7951" max="7951" width="12.28515625" style="4" bestFit="1" customWidth="1"/>
    <col min="7952" max="7952" width="13.85546875" style="4" customWidth="1"/>
    <col min="7953" max="8192" width="11.42578125" style="4"/>
    <col min="8193" max="8193" width="0" style="4" hidden="1" customWidth="1"/>
    <col min="8194" max="8194" width="21.5703125" style="4" customWidth="1"/>
    <col min="8195" max="8195" width="10" style="4" bestFit="1" customWidth="1"/>
    <col min="8196" max="8197" width="10" style="4" customWidth="1"/>
    <col min="8198" max="8198" width="8.85546875" style="4" customWidth="1"/>
    <col min="8199" max="8199" width="9.7109375" style="4" customWidth="1"/>
    <col min="8200" max="8201" width="8.85546875" style="4" customWidth="1"/>
    <col min="8202" max="8206" width="10.28515625" style="4" customWidth="1"/>
    <col min="8207" max="8207" width="12.28515625" style="4" bestFit="1" customWidth="1"/>
    <col min="8208" max="8208" width="13.85546875" style="4" customWidth="1"/>
    <col min="8209" max="8448" width="11.42578125" style="4"/>
    <col min="8449" max="8449" width="0" style="4" hidden="1" customWidth="1"/>
    <col min="8450" max="8450" width="21.5703125" style="4" customWidth="1"/>
    <col min="8451" max="8451" width="10" style="4" bestFit="1" customWidth="1"/>
    <col min="8452" max="8453" width="10" style="4" customWidth="1"/>
    <col min="8454" max="8454" width="8.85546875" style="4" customWidth="1"/>
    <col min="8455" max="8455" width="9.7109375" style="4" customWidth="1"/>
    <col min="8456" max="8457" width="8.85546875" style="4" customWidth="1"/>
    <col min="8458" max="8462" width="10.28515625" style="4" customWidth="1"/>
    <col min="8463" max="8463" width="12.28515625" style="4" bestFit="1" customWidth="1"/>
    <col min="8464" max="8464" width="13.85546875" style="4" customWidth="1"/>
    <col min="8465" max="8704" width="11.42578125" style="4"/>
    <col min="8705" max="8705" width="0" style="4" hidden="1" customWidth="1"/>
    <col min="8706" max="8706" width="21.5703125" style="4" customWidth="1"/>
    <col min="8707" max="8707" width="10" style="4" bestFit="1" customWidth="1"/>
    <col min="8708" max="8709" width="10" style="4" customWidth="1"/>
    <col min="8710" max="8710" width="8.85546875" style="4" customWidth="1"/>
    <col min="8711" max="8711" width="9.7109375" style="4" customWidth="1"/>
    <col min="8712" max="8713" width="8.85546875" style="4" customWidth="1"/>
    <col min="8714" max="8718" width="10.28515625" style="4" customWidth="1"/>
    <col min="8719" max="8719" width="12.28515625" style="4" bestFit="1" customWidth="1"/>
    <col min="8720" max="8720" width="13.85546875" style="4" customWidth="1"/>
    <col min="8721" max="8960" width="11.42578125" style="4"/>
    <col min="8961" max="8961" width="0" style="4" hidden="1" customWidth="1"/>
    <col min="8962" max="8962" width="21.5703125" style="4" customWidth="1"/>
    <col min="8963" max="8963" width="10" style="4" bestFit="1" customWidth="1"/>
    <col min="8964" max="8965" width="10" style="4" customWidth="1"/>
    <col min="8966" max="8966" width="8.85546875" style="4" customWidth="1"/>
    <col min="8967" max="8967" width="9.7109375" style="4" customWidth="1"/>
    <col min="8968" max="8969" width="8.85546875" style="4" customWidth="1"/>
    <col min="8970" max="8974" width="10.28515625" style="4" customWidth="1"/>
    <col min="8975" max="8975" width="12.28515625" style="4" bestFit="1" customWidth="1"/>
    <col min="8976" max="8976" width="13.85546875" style="4" customWidth="1"/>
    <col min="8977" max="9216" width="11.42578125" style="4"/>
    <col min="9217" max="9217" width="0" style="4" hidden="1" customWidth="1"/>
    <col min="9218" max="9218" width="21.5703125" style="4" customWidth="1"/>
    <col min="9219" max="9219" width="10" style="4" bestFit="1" customWidth="1"/>
    <col min="9220" max="9221" width="10" style="4" customWidth="1"/>
    <col min="9222" max="9222" width="8.85546875" style="4" customWidth="1"/>
    <col min="9223" max="9223" width="9.7109375" style="4" customWidth="1"/>
    <col min="9224" max="9225" width="8.85546875" style="4" customWidth="1"/>
    <col min="9226" max="9230" width="10.28515625" style="4" customWidth="1"/>
    <col min="9231" max="9231" width="12.28515625" style="4" bestFit="1" customWidth="1"/>
    <col min="9232" max="9232" width="13.85546875" style="4" customWidth="1"/>
    <col min="9233" max="9472" width="11.42578125" style="4"/>
    <col min="9473" max="9473" width="0" style="4" hidden="1" customWidth="1"/>
    <col min="9474" max="9474" width="21.5703125" style="4" customWidth="1"/>
    <col min="9475" max="9475" width="10" style="4" bestFit="1" customWidth="1"/>
    <col min="9476" max="9477" width="10" style="4" customWidth="1"/>
    <col min="9478" max="9478" width="8.85546875" style="4" customWidth="1"/>
    <col min="9479" max="9479" width="9.7109375" style="4" customWidth="1"/>
    <col min="9480" max="9481" width="8.85546875" style="4" customWidth="1"/>
    <col min="9482" max="9486" width="10.28515625" style="4" customWidth="1"/>
    <col min="9487" max="9487" width="12.28515625" style="4" bestFit="1" customWidth="1"/>
    <col min="9488" max="9488" width="13.85546875" style="4" customWidth="1"/>
    <col min="9489" max="9728" width="11.42578125" style="4"/>
    <col min="9729" max="9729" width="0" style="4" hidden="1" customWidth="1"/>
    <col min="9730" max="9730" width="21.5703125" style="4" customWidth="1"/>
    <col min="9731" max="9731" width="10" style="4" bestFit="1" customWidth="1"/>
    <col min="9732" max="9733" width="10" style="4" customWidth="1"/>
    <col min="9734" max="9734" width="8.85546875" style="4" customWidth="1"/>
    <col min="9735" max="9735" width="9.7109375" style="4" customWidth="1"/>
    <col min="9736" max="9737" width="8.85546875" style="4" customWidth="1"/>
    <col min="9738" max="9742" width="10.28515625" style="4" customWidth="1"/>
    <col min="9743" max="9743" width="12.28515625" style="4" bestFit="1" customWidth="1"/>
    <col min="9744" max="9744" width="13.85546875" style="4" customWidth="1"/>
    <col min="9745" max="9984" width="11.42578125" style="4"/>
    <col min="9985" max="9985" width="0" style="4" hidden="1" customWidth="1"/>
    <col min="9986" max="9986" width="21.5703125" style="4" customWidth="1"/>
    <col min="9987" max="9987" width="10" style="4" bestFit="1" customWidth="1"/>
    <col min="9988" max="9989" width="10" style="4" customWidth="1"/>
    <col min="9990" max="9990" width="8.85546875" style="4" customWidth="1"/>
    <col min="9991" max="9991" width="9.7109375" style="4" customWidth="1"/>
    <col min="9992" max="9993" width="8.85546875" style="4" customWidth="1"/>
    <col min="9994" max="9998" width="10.28515625" style="4" customWidth="1"/>
    <col min="9999" max="9999" width="12.28515625" style="4" bestFit="1" customWidth="1"/>
    <col min="10000" max="10000" width="13.85546875" style="4" customWidth="1"/>
    <col min="10001" max="10240" width="11.42578125" style="4"/>
    <col min="10241" max="10241" width="0" style="4" hidden="1" customWidth="1"/>
    <col min="10242" max="10242" width="21.5703125" style="4" customWidth="1"/>
    <col min="10243" max="10243" width="10" style="4" bestFit="1" customWidth="1"/>
    <col min="10244" max="10245" width="10" style="4" customWidth="1"/>
    <col min="10246" max="10246" width="8.85546875" style="4" customWidth="1"/>
    <col min="10247" max="10247" width="9.7109375" style="4" customWidth="1"/>
    <col min="10248" max="10249" width="8.85546875" style="4" customWidth="1"/>
    <col min="10250" max="10254" width="10.28515625" style="4" customWidth="1"/>
    <col min="10255" max="10255" width="12.28515625" style="4" bestFit="1" customWidth="1"/>
    <col min="10256" max="10256" width="13.85546875" style="4" customWidth="1"/>
    <col min="10257" max="10496" width="11.42578125" style="4"/>
    <col min="10497" max="10497" width="0" style="4" hidden="1" customWidth="1"/>
    <col min="10498" max="10498" width="21.5703125" style="4" customWidth="1"/>
    <col min="10499" max="10499" width="10" style="4" bestFit="1" customWidth="1"/>
    <col min="10500" max="10501" width="10" style="4" customWidth="1"/>
    <col min="10502" max="10502" width="8.85546875" style="4" customWidth="1"/>
    <col min="10503" max="10503" width="9.7109375" style="4" customWidth="1"/>
    <col min="10504" max="10505" width="8.85546875" style="4" customWidth="1"/>
    <col min="10506" max="10510" width="10.28515625" style="4" customWidth="1"/>
    <col min="10511" max="10511" width="12.28515625" style="4" bestFit="1" customWidth="1"/>
    <col min="10512" max="10512" width="13.85546875" style="4" customWidth="1"/>
    <col min="10513" max="10752" width="11.42578125" style="4"/>
    <col min="10753" max="10753" width="0" style="4" hidden="1" customWidth="1"/>
    <col min="10754" max="10754" width="21.5703125" style="4" customWidth="1"/>
    <col min="10755" max="10755" width="10" style="4" bestFit="1" customWidth="1"/>
    <col min="10756" max="10757" width="10" style="4" customWidth="1"/>
    <col min="10758" max="10758" width="8.85546875" style="4" customWidth="1"/>
    <col min="10759" max="10759" width="9.7109375" style="4" customWidth="1"/>
    <col min="10760" max="10761" width="8.85546875" style="4" customWidth="1"/>
    <col min="10762" max="10766" width="10.28515625" style="4" customWidth="1"/>
    <col min="10767" max="10767" width="12.28515625" style="4" bestFit="1" customWidth="1"/>
    <col min="10768" max="10768" width="13.85546875" style="4" customWidth="1"/>
    <col min="10769" max="11008" width="11.42578125" style="4"/>
    <col min="11009" max="11009" width="0" style="4" hidden="1" customWidth="1"/>
    <col min="11010" max="11010" width="21.5703125" style="4" customWidth="1"/>
    <col min="11011" max="11011" width="10" style="4" bestFit="1" customWidth="1"/>
    <col min="11012" max="11013" width="10" style="4" customWidth="1"/>
    <col min="11014" max="11014" width="8.85546875" style="4" customWidth="1"/>
    <col min="11015" max="11015" width="9.7109375" style="4" customWidth="1"/>
    <col min="11016" max="11017" width="8.85546875" style="4" customWidth="1"/>
    <col min="11018" max="11022" width="10.28515625" style="4" customWidth="1"/>
    <col min="11023" max="11023" width="12.28515625" style="4" bestFit="1" customWidth="1"/>
    <col min="11024" max="11024" width="13.85546875" style="4" customWidth="1"/>
    <col min="11025" max="11264" width="11.42578125" style="4"/>
    <col min="11265" max="11265" width="0" style="4" hidden="1" customWidth="1"/>
    <col min="11266" max="11266" width="21.5703125" style="4" customWidth="1"/>
    <col min="11267" max="11267" width="10" style="4" bestFit="1" customWidth="1"/>
    <col min="11268" max="11269" width="10" style="4" customWidth="1"/>
    <col min="11270" max="11270" width="8.85546875" style="4" customWidth="1"/>
    <col min="11271" max="11271" width="9.7109375" style="4" customWidth="1"/>
    <col min="11272" max="11273" width="8.85546875" style="4" customWidth="1"/>
    <col min="11274" max="11278" width="10.28515625" style="4" customWidth="1"/>
    <col min="11279" max="11279" width="12.28515625" style="4" bestFit="1" customWidth="1"/>
    <col min="11280" max="11280" width="13.85546875" style="4" customWidth="1"/>
    <col min="11281" max="11520" width="11.42578125" style="4"/>
    <col min="11521" max="11521" width="0" style="4" hidden="1" customWidth="1"/>
    <col min="11522" max="11522" width="21.5703125" style="4" customWidth="1"/>
    <col min="11523" max="11523" width="10" style="4" bestFit="1" customWidth="1"/>
    <col min="11524" max="11525" width="10" style="4" customWidth="1"/>
    <col min="11526" max="11526" width="8.85546875" style="4" customWidth="1"/>
    <col min="11527" max="11527" width="9.7109375" style="4" customWidth="1"/>
    <col min="11528" max="11529" width="8.85546875" style="4" customWidth="1"/>
    <col min="11530" max="11534" width="10.28515625" style="4" customWidth="1"/>
    <col min="11535" max="11535" width="12.28515625" style="4" bestFit="1" customWidth="1"/>
    <col min="11536" max="11536" width="13.85546875" style="4" customWidth="1"/>
    <col min="11537" max="11776" width="11.42578125" style="4"/>
    <col min="11777" max="11777" width="0" style="4" hidden="1" customWidth="1"/>
    <col min="11778" max="11778" width="21.5703125" style="4" customWidth="1"/>
    <col min="11779" max="11779" width="10" style="4" bestFit="1" customWidth="1"/>
    <col min="11780" max="11781" width="10" style="4" customWidth="1"/>
    <col min="11782" max="11782" width="8.85546875" style="4" customWidth="1"/>
    <col min="11783" max="11783" width="9.7109375" style="4" customWidth="1"/>
    <col min="11784" max="11785" width="8.85546875" style="4" customWidth="1"/>
    <col min="11786" max="11790" width="10.28515625" style="4" customWidth="1"/>
    <col min="11791" max="11791" width="12.28515625" style="4" bestFit="1" customWidth="1"/>
    <col min="11792" max="11792" width="13.85546875" style="4" customWidth="1"/>
    <col min="11793" max="12032" width="11.42578125" style="4"/>
    <col min="12033" max="12033" width="0" style="4" hidden="1" customWidth="1"/>
    <col min="12034" max="12034" width="21.5703125" style="4" customWidth="1"/>
    <col min="12035" max="12035" width="10" style="4" bestFit="1" customWidth="1"/>
    <col min="12036" max="12037" width="10" style="4" customWidth="1"/>
    <col min="12038" max="12038" width="8.85546875" style="4" customWidth="1"/>
    <col min="12039" max="12039" width="9.7109375" style="4" customWidth="1"/>
    <col min="12040" max="12041" width="8.85546875" style="4" customWidth="1"/>
    <col min="12042" max="12046" width="10.28515625" style="4" customWidth="1"/>
    <col min="12047" max="12047" width="12.28515625" style="4" bestFit="1" customWidth="1"/>
    <col min="12048" max="12048" width="13.85546875" style="4" customWidth="1"/>
    <col min="12049" max="12288" width="11.42578125" style="4"/>
    <col min="12289" max="12289" width="0" style="4" hidden="1" customWidth="1"/>
    <col min="12290" max="12290" width="21.5703125" style="4" customWidth="1"/>
    <col min="12291" max="12291" width="10" style="4" bestFit="1" customWidth="1"/>
    <col min="12292" max="12293" width="10" style="4" customWidth="1"/>
    <col min="12294" max="12294" width="8.85546875" style="4" customWidth="1"/>
    <col min="12295" max="12295" width="9.7109375" style="4" customWidth="1"/>
    <col min="12296" max="12297" width="8.85546875" style="4" customWidth="1"/>
    <col min="12298" max="12302" width="10.28515625" style="4" customWidth="1"/>
    <col min="12303" max="12303" width="12.28515625" style="4" bestFit="1" customWidth="1"/>
    <col min="12304" max="12304" width="13.85546875" style="4" customWidth="1"/>
    <col min="12305" max="12544" width="11.42578125" style="4"/>
    <col min="12545" max="12545" width="0" style="4" hidden="1" customWidth="1"/>
    <col min="12546" max="12546" width="21.5703125" style="4" customWidth="1"/>
    <col min="12547" max="12547" width="10" style="4" bestFit="1" customWidth="1"/>
    <col min="12548" max="12549" width="10" style="4" customWidth="1"/>
    <col min="12550" max="12550" width="8.85546875" style="4" customWidth="1"/>
    <col min="12551" max="12551" width="9.7109375" style="4" customWidth="1"/>
    <col min="12552" max="12553" width="8.85546875" style="4" customWidth="1"/>
    <col min="12554" max="12558" width="10.28515625" style="4" customWidth="1"/>
    <col min="12559" max="12559" width="12.28515625" style="4" bestFit="1" customWidth="1"/>
    <col min="12560" max="12560" width="13.85546875" style="4" customWidth="1"/>
    <col min="12561" max="12800" width="11.42578125" style="4"/>
    <col min="12801" max="12801" width="0" style="4" hidden="1" customWidth="1"/>
    <col min="12802" max="12802" width="21.5703125" style="4" customWidth="1"/>
    <col min="12803" max="12803" width="10" style="4" bestFit="1" customWidth="1"/>
    <col min="12804" max="12805" width="10" style="4" customWidth="1"/>
    <col min="12806" max="12806" width="8.85546875" style="4" customWidth="1"/>
    <col min="12807" max="12807" width="9.7109375" style="4" customWidth="1"/>
    <col min="12808" max="12809" width="8.85546875" style="4" customWidth="1"/>
    <col min="12810" max="12814" width="10.28515625" style="4" customWidth="1"/>
    <col min="12815" max="12815" width="12.28515625" style="4" bestFit="1" customWidth="1"/>
    <col min="12816" max="12816" width="13.85546875" style="4" customWidth="1"/>
    <col min="12817" max="13056" width="11.42578125" style="4"/>
    <col min="13057" max="13057" width="0" style="4" hidden="1" customWidth="1"/>
    <col min="13058" max="13058" width="21.5703125" style="4" customWidth="1"/>
    <col min="13059" max="13059" width="10" style="4" bestFit="1" customWidth="1"/>
    <col min="13060" max="13061" width="10" style="4" customWidth="1"/>
    <col min="13062" max="13062" width="8.85546875" style="4" customWidth="1"/>
    <col min="13063" max="13063" width="9.7109375" style="4" customWidth="1"/>
    <col min="13064" max="13065" width="8.85546875" style="4" customWidth="1"/>
    <col min="13066" max="13070" width="10.28515625" style="4" customWidth="1"/>
    <col min="13071" max="13071" width="12.28515625" style="4" bestFit="1" customWidth="1"/>
    <col min="13072" max="13072" width="13.85546875" style="4" customWidth="1"/>
    <col min="13073" max="13312" width="11.42578125" style="4"/>
    <col min="13313" max="13313" width="0" style="4" hidden="1" customWidth="1"/>
    <col min="13314" max="13314" width="21.5703125" style="4" customWidth="1"/>
    <col min="13315" max="13315" width="10" style="4" bestFit="1" customWidth="1"/>
    <col min="13316" max="13317" width="10" style="4" customWidth="1"/>
    <col min="13318" max="13318" width="8.85546875" style="4" customWidth="1"/>
    <col min="13319" max="13319" width="9.7109375" style="4" customWidth="1"/>
    <col min="13320" max="13321" width="8.85546875" style="4" customWidth="1"/>
    <col min="13322" max="13326" width="10.28515625" style="4" customWidth="1"/>
    <col min="13327" max="13327" width="12.28515625" style="4" bestFit="1" customWidth="1"/>
    <col min="13328" max="13328" width="13.85546875" style="4" customWidth="1"/>
    <col min="13329" max="13568" width="11.42578125" style="4"/>
    <col min="13569" max="13569" width="0" style="4" hidden="1" customWidth="1"/>
    <col min="13570" max="13570" width="21.5703125" style="4" customWidth="1"/>
    <col min="13571" max="13571" width="10" style="4" bestFit="1" customWidth="1"/>
    <col min="13572" max="13573" width="10" style="4" customWidth="1"/>
    <col min="13574" max="13574" width="8.85546875" style="4" customWidth="1"/>
    <col min="13575" max="13575" width="9.7109375" style="4" customWidth="1"/>
    <col min="13576" max="13577" width="8.85546875" style="4" customWidth="1"/>
    <col min="13578" max="13582" width="10.28515625" style="4" customWidth="1"/>
    <col min="13583" max="13583" width="12.28515625" style="4" bestFit="1" customWidth="1"/>
    <col min="13584" max="13584" width="13.85546875" style="4" customWidth="1"/>
    <col min="13585" max="13824" width="11.42578125" style="4"/>
    <col min="13825" max="13825" width="0" style="4" hidden="1" customWidth="1"/>
    <col min="13826" max="13826" width="21.5703125" style="4" customWidth="1"/>
    <col min="13827" max="13827" width="10" style="4" bestFit="1" customWidth="1"/>
    <col min="13828" max="13829" width="10" style="4" customWidth="1"/>
    <col min="13830" max="13830" width="8.85546875" style="4" customWidth="1"/>
    <col min="13831" max="13831" width="9.7109375" style="4" customWidth="1"/>
    <col min="13832" max="13833" width="8.85546875" style="4" customWidth="1"/>
    <col min="13834" max="13838" width="10.28515625" style="4" customWidth="1"/>
    <col min="13839" max="13839" width="12.28515625" style="4" bestFit="1" customWidth="1"/>
    <col min="13840" max="13840" width="13.85546875" style="4" customWidth="1"/>
    <col min="13841" max="14080" width="11.42578125" style="4"/>
    <col min="14081" max="14081" width="0" style="4" hidden="1" customWidth="1"/>
    <col min="14082" max="14082" width="21.5703125" style="4" customWidth="1"/>
    <col min="14083" max="14083" width="10" style="4" bestFit="1" customWidth="1"/>
    <col min="14084" max="14085" width="10" style="4" customWidth="1"/>
    <col min="14086" max="14086" width="8.85546875" style="4" customWidth="1"/>
    <col min="14087" max="14087" width="9.7109375" style="4" customWidth="1"/>
    <col min="14088" max="14089" width="8.85546875" style="4" customWidth="1"/>
    <col min="14090" max="14094" width="10.28515625" style="4" customWidth="1"/>
    <col min="14095" max="14095" width="12.28515625" style="4" bestFit="1" customWidth="1"/>
    <col min="14096" max="14096" width="13.85546875" style="4" customWidth="1"/>
    <col min="14097" max="14336" width="11.42578125" style="4"/>
    <col min="14337" max="14337" width="0" style="4" hidden="1" customWidth="1"/>
    <col min="14338" max="14338" width="21.5703125" style="4" customWidth="1"/>
    <col min="14339" max="14339" width="10" style="4" bestFit="1" customWidth="1"/>
    <col min="14340" max="14341" width="10" style="4" customWidth="1"/>
    <col min="14342" max="14342" width="8.85546875" style="4" customWidth="1"/>
    <col min="14343" max="14343" width="9.7109375" style="4" customWidth="1"/>
    <col min="14344" max="14345" width="8.85546875" style="4" customWidth="1"/>
    <col min="14346" max="14350" width="10.28515625" style="4" customWidth="1"/>
    <col min="14351" max="14351" width="12.28515625" style="4" bestFit="1" customWidth="1"/>
    <col min="14352" max="14352" width="13.85546875" style="4" customWidth="1"/>
    <col min="14353" max="14592" width="11.42578125" style="4"/>
    <col min="14593" max="14593" width="0" style="4" hidden="1" customWidth="1"/>
    <col min="14594" max="14594" width="21.5703125" style="4" customWidth="1"/>
    <col min="14595" max="14595" width="10" style="4" bestFit="1" customWidth="1"/>
    <col min="14596" max="14597" width="10" style="4" customWidth="1"/>
    <col min="14598" max="14598" width="8.85546875" style="4" customWidth="1"/>
    <col min="14599" max="14599" width="9.7109375" style="4" customWidth="1"/>
    <col min="14600" max="14601" width="8.85546875" style="4" customWidth="1"/>
    <col min="14602" max="14606" width="10.28515625" style="4" customWidth="1"/>
    <col min="14607" max="14607" width="12.28515625" style="4" bestFit="1" customWidth="1"/>
    <col min="14608" max="14608" width="13.85546875" style="4" customWidth="1"/>
    <col min="14609" max="14848" width="11.42578125" style="4"/>
    <col min="14849" max="14849" width="0" style="4" hidden="1" customWidth="1"/>
    <col min="14850" max="14850" width="21.5703125" style="4" customWidth="1"/>
    <col min="14851" max="14851" width="10" style="4" bestFit="1" customWidth="1"/>
    <col min="14852" max="14853" width="10" style="4" customWidth="1"/>
    <col min="14854" max="14854" width="8.85546875" style="4" customWidth="1"/>
    <col min="14855" max="14855" width="9.7109375" style="4" customWidth="1"/>
    <col min="14856" max="14857" width="8.85546875" style="4" customWidth="1"/>
    <col min="14858" max="14862" width="10.28515625" style="4" customWidth="1"/>
    <col min="14863" max="14863" width="12.28515625" style="4" bestFit="1" customWidth="1"/>
    <col min="14864" max="14864" width="13.85546875" style="4" customWidth="1"/>
    <col min="14865" max="15104" width="11.42578125" style="4"/>
    <col min="15105" max="15105" width="0" style="4" hidden="1" customWidth="1"/>
    <col min="15106" max="15106" width="21.5703125" style="4" customWidth="1"/>
    <col min="15107" max="15107" width="10" style="4" bestFit="1" customWidth="1"/>
    <col min="15108" max="15109" width="10" style="4" customWidth="1"/>
    <col min="15110" max="15110" width="8.85546875" style="4" customWidth="1"/>
    <col min="15111" max="15111" width="9.7109375" style="4" customWidth="1"/>
    <col min="15112" max="15113" width="8.85546875" style="4" customWidth="1"/>
    <col min="15114" max="15118" width="10.28515625" style="4" customWidth="1"/>
    <col min="15119" max="15119" width="12.28515625" style="4" bestFit="1" customWidth="1"/>
    <col min="15120" max="15120" width="13.85546875" style="4" customWidth="1"/>
    <col min="15121" max="15360" width="11.42578125" style="4"/>
    <col min="15361" max="15361" width="0" style="4" hidden="1" customWidth="1"/>
    <col min="15362" max="15362" width="21.5703125" style="4" customWidth="1"/>
    <col min="15363" max="15363" width="10" style="4" bestFit="1" customWidth="1"/>
    <col min="15364" max="15365" width="10" style="4" customWidth="1"/>
    <col min="15366" max="15366" width="8.85546875" style="4" customWidth="1"/>
    <col min="15367" max="15367" width="9.7109375" style="4" customWidth="1"/>
    <col min="15368" max="15369" width="8.85546875" style="4" customWidth="1"/>
    <col min="15370" max="15374" width="10.28515625" style="4" customWidth="1"/>
    <col min="15375" max="15375" width="12.28515625" style="4" bestFit="1" customWidth="1"/>
    <col min="15376" max="15376" width="13.85546875" style="4" customWidth="1"/>
    <col min="15377" max="15616" width="11.42578125" style="4"/>
    <col min="15617" max="15617" width="0" style="4" hidden="1" customWidth="1"/>
    <col min="15618" max="15618" width="21.5703125" style="4" customWidth="1"/>
    <col min="15619" max="15619" width="10" style="4" bestFit="1" customWidth="1"/>
    <col min="15620" max="15621" width="10" style="4" customWidth="1"/>
    <col min="15622" max="15622" width="8.85546875" style="4" customWidth="1"/>
    <col min="15623" max="15623" width="9.7109375" style="4" customWidth="1"/>
    <col min="15624" max="15625" width="8.85546875" style="4" customWidth="1"/>
    <col min="15626" max="15630" width="10.28515625" style="4" customWidth="1"/>
    <col min="15631" max="15631" width="12.28515625" style="4" bestFit="1" customWidth="1"/>
    <col min="15632" max="15632" width="13.85546875" style="4" customWidth="1"/>
    <col min="15633" max="15872" width="11.42578125" style="4"/>
    <col min="15873" max="15873" width="0" style="4" hidden="1" customWidth="1"/>
    <col min="15874" max="15874" width="21.5703125" style="4" customWidth="1"/>
    <col min="15875" max="15875" width="10" style="4" bestFit="1" customWidth="1"/>
    <col min="15876" max="15877" width="10" style="4" customWidth="1"/>
    <col min="15878" max="15878" width="8.85546875" style="4" customWidth="1"/>
    <col min="15879" max="15879" width="9.7109375" style="4" customWidth="1"/>
    <col min="15880" max="15881" width="8.85546875" style="4" customWidth="1"/>
    <col min="15882" max="15886" width="10.28515625" style="4" customWidth="1"/>
    <col min="15887" max="15887" width="12.28515625" style="4" bestFit="1" customWidth="1"/>
    <col min="15888" max="15888" width="13.85546875" style="4" customWidth="1"/>
    <col min="15889" max="16128" width="11.42578125" style="4"/>
    <col min="16129" max="16129" width="0" style="4" hidden="1" customWidth="1"/>
    <col min="16130" max="16130" width="21.5703125" style="4" customWidth="1"/>
    <col min="16131" max="16131" width="10" style="4" bestFit="1" customWidth="1"/>
    <col min="16132" max="16133" width="10" style="4" customWidth="1"/>
    <col min="16134" max="16134" width="8.85546875" style="4" customWidth="1"/>
    <col min="16135" max="16135" width="9.7109375" style="4" customWidth="1"/>
    <col min="16136" max="16137" width="8.85546875" style="4" customWidth="1"/>
    <col min="16138" max="16142" width="10.28515625" style="4" customWidth="1"/>
    <col min="16143" max="16143" width="12.28515625" style="4" bestFit="1" customWidth="1"/>
    <col min="16144" max="16144" width="13.85546875" style="4" customWidth="1"/>
    <col min="16145" max="16384" width="11.42578125" style="4"/>
  </cols>
  <sheetData>
    <row r="1" spans="2:43" s="6" customFormat="1">
      <c r="B1" s="70" t="s">
        <v>14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2:43" s="6" customFormat="1" ht="6.75" customHeight="1" thickBot="1">
      <c r="P2" s="7"/>
    </row>
    <row r="3" spans="2:43" s="6" customFormat="1" ht="12.75" thickBot="1">
      <c r="B3" s="2" t="s">
        <v>15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3" t="s">
        <v>13</v>
      </c>
      <c r="P3" s="7"/>
    </row>
    <row r="4" spans="2:43" s="6" customFormat="1" ht="12.75" thickBot="1">
      <c r="B4" s="9" t="s">
        <v>16</v>
      </c>
      <c r="C4" s="10">
        <v>1104207.1399999999</v>
      </c>
      <c r="D4" s="10">
        <v>918977.78</v>
      </c>
      <c r="E4" s="11">
        <v>684626.82539682544</v>
      </c>
      <c r="F4" s="11">
        <v>407020.63492063491</v>
      </c>
      <c r="G4" s="11">
        <v>591360.95238095243</v>
      </c>
      <c r="H4" s="11">
        <v>775800.47619047621</v>
      </c>
      <c r="I4" s="11">
        <v>525059.6825396826</v>
      </c>
      <c r="J4" s="11">
        <v>535297.93650793657</v>
      </c>
      <c r="K4" s="11">
        <v>280546.82539682538</v>
      </c>
      <c r="L4" s="66">
        <v>700956.03174603172</v>
      </c>
      <c r="M4" s="11">
        <v>275455.23809523811</v>
      </c>
      <c r="N4" s="11">
        <v>264569.36507936509</v>
      </c>
      <c r="O4" s="12">
        <f>SUM(C4:N4)</f>
        <v>7063878.8882539682</v>
      </c>
      <c r="P4" s="13"/>
      <c r="Q4" s="14"/>
    </row>
    <row r="5" spans="2:43" s="6" customFormat="1" ht="12.75" thickBot="1">
      <c r="B5" s="5" t="s">
        <v>17</v>
      </c>
      <c r="C5" s="10">
        <v>26900.48</v>
      </c>
      <c r="D5" s="10">
        <v>27078.1</v>
      </c>
      <c r="E5" s="10">
        <v>263629.20634920633</v>
      </c>
      <c r="F5" s="11">
        <v>143137.77777777778</v>
      </c>
      <c r="G5" s="11">
        <v>304409.52380952385</v>
      </c>
      <c r="H5" s="11">
        <v>238854.60317460319</v>
      </c>
      <c r="I5" s="11">
        <v>153801.58730158731</v>
      </c>
      <c r="J5" s="11">
        <v>133573.96825396825</v>
      </c>
      <c r="K5" s="11">
        <v>280293.96825396828</v>
      </c>
      <c r="L5" s="11">
        <v>185895.23809523811</v>
      </c>
      <c r="M5" s="11">
        <v>360512.06349206349</v>
      </c>
      <c r="N5" s="11">
        <v>121584.44444444445</v>
      </c>
      <c r="O5" s="12">
        <f>SUM(C5:N5)</f>
        <v>2239670.9609523811</v>
      </c>
      <c r="P5" s="13"/>
      <c r="Q5" s="14"/>
    </row>
    <row r="6" spans="2:43" s="6" customFormat="1" ht="12.75" thickBot="1">
      <c r="B6" s="15" t="s">
        <v>18</v>
      </c>
      <c r="C6" s="10">
        <v>0</v>
      </c>
      <c r="D6" s="16">
        <v>0</v>
      </c>
      <c r="E6" s="17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2">
        <f>SUM(C6:N6)</f>
        <v>0</v>
      </c>
      <c r="P6" s="18"/>
      <c r="Q6" s="19"/>
    </row>
    <row r="7" spans="2:43" s="22" customFormat="1" thickBot="1">
      <c r="B7" s="20" t="s">
        <v>13</v>
      </c>
      <c r="C7" s="21">
        <f t="shared" ref="C7:N7" si="0">SUM(C4:C6)</f>
        <v>1131107.6199999999</v>
      </c>
      <c r="D7" s="21">
        <f t="shared" si="0"/>
        <v>946055.88</v>
      </c>
      <c r="E7" s="21">
        <f t="shared" si="0"/>
        <v>948256.03174603172</v>
      </c>
      <c r="F7" s="21">
        <f t="shared" si="0"/>
        <v>550158.41269841266</v>
      </c>
      <c r="G7" s="21">
        <f>SUM(G4:G6)</f>
        <v>895770.47619047621</v>
      </c>
      <c r="H7" s="21">
        <f t="shared" si="0"/>
        <v>1014655.0793650794</v>
      </c>
      <c r="I7" s="21">
        <f t="shared" si="0"/>
        <v>678861.26984126994</v>
      </c>
      <c r="J7" s="21">
        <f t="shared" si="0"/>
        <v>668871.90476190485</v>
      </c>
      <c r="K7" s="21">
        <f t="shared" si="0"/>
        <v>560840.79365079361</v>
      </c>
      <c r="L7" s="21">
        <f t="shared" si="0"/>
        <v>886851.26984126982</v>
      </c>
      <c r="M7" s="21">
        <f t="shared" si="0"/>
        <v>635967.30158730154</v>
      </c>
      <c r="N7" s="21">
        <f t="shared" si="0"/>
        <v>386153.80952380953</v>
      </c>
      <c r="O7" s="12">
        <f>SUM(C7:N7)</f>
        <v>9303549.8492063489</v>
      </c>
    </row>
    <row r="8" spans="2:43" s="6" customFormat="1" ht="9.75" customHeight="1">
      <c r="B8" s="23" t="s">
        <v>19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2:43" s="6" customFormat="1">
      <c r="B9" s="23" t="s">
        <v>20</v>
      </c>
    </row>
    <row r="10" spans="2:43" s="6" customFormat="1">
      <c r="B10" s="69" t="s">
        <v>21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43" s="6" customFormat="1" ht="12.75" thickBo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43" s="6" customFormat="1">
      <c r="B12" s="24" t="s">
        <v>15</v>
      </c>
      <c r="C12" s="25" t="s">
        <v>1</v>
      </c>
      <c r="D12" s="25" t="s">
        <v>2</v>
      </c>
      <c r="E12" s="25" t="s">
        <v>3</v>
      </c>
      <c r="F12" s="25" t="s">
        <v>4</v>
      </c>
      <c r="G12" s="25" t="s">
        <v>5</v>
      </c>
      <c r="H12" s="25" t="s">
        <v>6</v>
      </c>
      <c r="I12" s="25" t="s">
        <v>7</v>
      </c>
      <c r="J12" s="25" t="s">
        <v>8</v>
      </c>
      <c r="K12" s="25" t="s">
        <v>9</v>
      </c>
      <c r="L12" s="25" t="s">
        <v>10</v>
      </c>
      <c r="M12" s="25" t="s">
        <v>11</v>
      </c>
      <c r="N12" s="25" t="s">
        <v>12</v>
      </c>
      <c r="O12" s="26" t="s">
        <v>13</v>
      </c>
      <c r="P12" s="7"/>
    </row>
    <row r="13" spans="2:43" s="6" customFormat="1" ht="35.25" customHeight="1">
      <c r="B13" s="27" t="s">
        <v>22</v>
      </c>
      <c r="C13" s="10">
        <v>137822</v>
      </c>
      <c r="D13" s="10">
        <v>109792.08500000001</v>
      </c>
      <c r="E13" s="10">
        <v>165983.32800000001</v>
      </c>
      <c r="F13" s="10">
        <v>136860.53200000001</v>
      </c>
      <c r="G13" s="10">
        <v>142179.29800000001</v>
      </c>
      <c r="H13" s="10">
        <v>143827.264</v>
      </c>
      <c r="I13" s="28">
        <v>129935.899</v>
      </c>
      <c r="J13" s="28">
        <v>147534.50200000001</v>
      </c>
      <c r="K13" s="28">
        <v>117197.447</v>
      </c>
      <c r="L13" s="28">
        <v>137092.29699999999</v>
      </c>
      <c r="M13" s="28">
        <v>102596.114</v>
      </c>
      <c r="N13" s="29">
        <v>119359.72100000001</v>
      </c>
      <c r="O13" s="30">
        <f>SUM(C13:N13)</f>
        <v>1590180.487</v>
      </c>
      <c r="P13" s="7"/>
    </row>
    <row r="14" spans="2:43" s="6" customFormat="1" ht="36.75" customHeight="1">
      <c r="B14" s="27" t="s">
        <v>23</v>
      </c>
      <c r="C14" s="10">
        <v>8795</v>
      </c>
      <c r="D14" s="10">
        <v>8857.2119999999995</v>
      </c>
      <c r="E14" s="10">
        <v>7244.3440000000001</v>
      </c>
      <c r="F14" s="10">
        <v>8282.5759999999991</v>
      </c>
      <c r="G14" s="10">
        <v>14946.906999999999</v>
      </c>
      <c r="H14" s="10">
        <v>14489.495999999999</v>
      </c>
      <c r="I14" s="28">
        <v>21700.755000000001</v>
      </c>
      <c r="J14" s="28">
        <v>14103</v>
      </c>
      <c r="K14" s="28">
        <v>11202.498</v>
      </c>
      <c r="L14" s="28">
        <v>19640.920999999998</v>
      </c>
      <c r="M14" s="28">
        <v>14402.165999999999</v>
      </c>
      <c r="N14" s="29">
        <v>14296.007</v>
      </c>
      <c r="O14" s="30">
        <f>SUM(C14:N14)</f>
        <v>157960.88200000001</v>
      </c>
      <c r="P14" s="7"/>
    </row>
    <row r="15" spans="2:43" s="6" customFormat="1" ht="36">
      <c r="B15" s="31" t="s">
        <v>24</v>
      </c>
      <c r="C15" s="10">
        <v>1809</v>
      </c>
      <c r="D15" s="10">
        <v>1300</v>
      </c>
      <c r="E15" s="10">
        <v>1303.136</v>
      </c>
      <c r="F15" s="10">
        <v>1131.3889999999999</v>
      </c>
      <c r="G15" s="10">
        <v>2142.681</v>
      </c>
      <c r="H15" s="10">
        <v>2050.4450000000002</v>
      </c>
      <c r="I15" s="28">
        <v>2032.61</v>
      </c>
      <c r="J15" s="28">
        <v>1750.9949999999999</v>
      </c>
      <c r="K15" s="28">
        <v>1943.1880000000001</v>
      </c>
      <c r="L15" s="28">
        <v>2350.1280000000002</v>
      </c>
      <c r="M15" s="28">
        <v>3184.8910000000001</v>
      </c>
      <c r="N15" s="29">
        <v>2124</v>
      </c>
      <c r="O15" s="30">
        <f>SUM(C15:N15)</f>
        <v>23122.463</v>
      </c>
      <c r="P15" s="7"/>
    </row>
    <row r="16" spans="2:43" s="6" customFormat="1" ht="12.75" thickBot="1">
      <c r="B16" s="32" t="s">
        <v>13</v>
      </c>
      <c r="C16" s="21">
        <f t="shared" ref="C16:N16" si="1">SUM(C13:C15)</f>
        <v>148426</v>
      </c>
      <c r="D16" s="21">
        <f t="shared" si="1"/>
        <v>119949.29700000001</v>
      </c>
      <c r="E16" s="33">
        <f t="shared" si="1"/>
        <v>174530.80800000002</v>
      </c>
      <c r="F16" s="33">
        <f t="shared" si="1"/>
        <v>146274.497</v>
      </c>
      <c r="G16" s="33">
        <f t="shared" si="1"/>
        <v>159268.88600000003</v>
      </c>
      <c r="H16" s="33">
        <f>SUM(H13:H15)</f>
        <v>160367.20500000002</v>
      </c>
      <c r="I16" s="33">
        <f t="shared" si="1"/>
        <v>153669.264</v>
      </c>
      <c r="J16" s="33">
        <f t="shared" si="1"/>
        <v>163388.497</v>
      </c>
      <c r="K16" s="33">
        <f t="shared" si="1"/>
        <v>130343.133</v>
      </c>
      <c r="L16" s="33">
        <f t="shared" si="1"/>
        <v>159083.34599999999</v>
      </c>
      <c r="M16" s="33">
        <f t="shared" si="1"/>
        <v>120183.171</v>
      </c>
      <c r="N16" s="33">
        <f t="shared" si="1"/>
        <v>135779.728</v>
      </c>
      <c r="O16" s="30">
        <f>SUM(C16:N16)</f>
        <v>1771263.8319999999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2:17" s="6" customFormat="1">
      <c r="B17" s="23" t="s">
        <v>19</v>
      </c>
      <c r="C17" s="23"/>
      <c r="D17" s="23"/>
      <c r="E17" s="23"/>
      <c r="F17" s="23"/>
      <c r="G17" s="23"/>
      <c r="H17" s="23"/>
      <c r="I17" s="23"/>
      <c r="J17" s="34"/>
      <c r="K17" s="34"/>
      <c r="L17" s="34"/>
      <c r="M17" s="34"/>
      <c r="N17" s="34"/>
    </row>
    <row r="18" spans="2:17" s="35" customFormat="1">
      <c r="B18" s="23" t="s">
        <v>25</v>
      </c>
      <c r="J18" s="65"/>
      <c r="K18" s="65"/>
      <c r="N18" s="64"/>
    </row>
    <row r="19" spans="2:17" s="35" customFormat="1">
      <c r="B19" s="23" t="s">
        <v>26</v>
      </c>
      <c r="J19" s="65"/>
      <c r="K19" s="64"/>
    </row>
    <row r="20" spans="2:17" s="6" customFormat="1" ht="5.25" customHeight="1">
      <c r="B20" s="36"/>
    </row>
    <row r="21" spans="2:17" s="6" customFormat="1">
      <c r="B21" s="69" t="s">
        <v>27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2:17" s="6" customFormat="1" ht="6.75" customHeight="1" thickBot="1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2:17" s="6" customFormat="1">
      <c r="B23" s="38" t="s">
        <v>28</v>
      </c>
      <c r="C23" s="39" t="s">
        <v>1</v>
      </c>
      <c r="D23" s="39" t="s">
        <v>2</v>
      </c>
      <c r="E23" s="39" t="s">
        <v>3</v>
      </c>
      <c r="F23" s="39" t="s">
        <v>4</v>
      </c>
      <c r="G23" s="39" t="s">
        <v>5</v>
      </c>
      <c r="H23" s="39" t="s">
        <v>6</v>
      </c>
      <c r="I23" s="39" t="s">
        <v>7</v>
      </c>
      <c r="J23" s="39" t="s">
        <v>8</v>
      </c>
      <c r="K23" s="39" t="s">
        <v>9</v>
      </c>
      <c r="L23" s="39" t="s">
        <v>10</v>
      </c>
      <c r="M23" s="39" t="s">
        <v>11</v>
      </c>
      <c r="N23" s="39" t="s">
        <v>12</v>
      </c>
      <c r="O23" s="40" t="s">
        <v>13</v>
      </c>
    </row>
    <row r="24" spans="2:17">
      <c r="B24" s="41" t="s">
        <v>29</v>
      </c>
      <c r="C24" s="42">
        <v>28823.317999999999</v>
      </c>
      <c r="D24" s="42">
        <v>14693.68</v>
      </c>
      <c r="E24" s="43">
        <v>28771.524999999998</v>
      </c>
      <c r="F24" s="43">
        <v>32738.415999999997</v>
      </c>
      <c r="G24" s="43">
        <v>19008.311999999998</v>
      </c>
      <c r="H24" s="43">
        <v>40451.152999999998</v>
      </c>
      <c r="I24" s="43">
        <v>33677.261999999995</v>
      </c>
      <c r="J24" s="43">
        <v>37558.58</v>
      </c>
      <c r="K24" s="44">
        <v>28265.57</v>
      </c>
      <c r="L24" s="44">
        <v>33417.307000000001</v>
      </c>
      <c r="M24" s="44">
        <v>27454.227999999999</v>
      </c>
      <c r="N24" s="44">
        <v>22980.598000000002</v>
      </c>
      <c r="O24" s="45">
        <f>SUM(C24:N24)</f>
        <v>347839.94900000002</v>
      </c>
      <c r="Q24" s="46"/>
    </row>
    <row r="25" spans="2:17" ht="12.75" thickBot="1">
      <c r="B25" s="32" t="s">
        <v>13</v>
      </c>
      <c r="C25" s="47">
        <f t="shared" ref="C25:H25" si="2">SUM(C24:C24)</f>
        <v>28823.317999999999</v>
      </c>
      <c r="D25" s="47">
        <f t="shared" si="2"/>
        <v>14693.68</v>
      </c>
      <c r="E25" s="47">
        <f t="shared" si="2"/>
        <v>28771.524999999998</v>
      </c>
      <c r="F25" s="47">
        <f t="shared" si="2"/>
        <v>32738.415999999997</v>
      </c>
      <c r="G25" s="47">
        <f t="shared" si="2"/>
        <v>19008.311999999998</v>
      </c>
      <c r="H25" s="47">
        <f t="shared" si="2"/>
        <v>40451.152999999998</v>
      </c>
      <c r="I25" s="47">
        <f t="shared" ref="I25:N25" si="3">SUM(I24:I24)</f>
        <v>33677.261999999995</v>
      </c>
      <c r="J25" s="47">
        <f t="shared" si="3"/>
        <v>37558.58</v>
      </c>
      <c r="K25" s="47">
        <f t="shared" si="3"/>
        <v>28265.57</v>
      </c>
      <c r="L25" s="47">
        <f t="shared" si="3"/>
        <v>33417.307000000001</v>
      </c>
      <c r="M25" s="47">
        <f t="shared" si="3"/>
        <v>27454.227999999999</v>
      </c>
      <c r="N25" s="47">
        <f t="shared" si="3"/>
        <v>22980.598000000002</v>
      </c>
      <c r="O25" s="45">
        <f>SUM(C25:N25)</f>
        <v>347839.94900000002</v>
      </c>
    </row>
    <row r="26" spans="2:17" s="6" customFormat="1">
      <c r="B26" s="23" t="s">
        <v>20</v>
      </c>
    </row>
    <row r="27" spans="2:17" s="6" customFormat="1">
      <c r="B27" s="23" t="s">
        <v>19</v>
      </c>
    </row>
    <row r="28" spans="2:17" s="6" customFormat="1">
      <c r="B28" s="69" t="s">
        <v>30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</row>
    <row r="29" spans="2:17" s="6" customFormat="1" ht="4.5" customHeight="1" thickBot="1"/>
    <row r="30" spans="2:17" s="6" customFormat="1">
      <c r="B30" s="38" t="s">
        <v>28</v>
      </c>
      <c r="C30" s="39" t="s">
        <v>1</v>
      </c>
      <c r="D30" s="39" t="s">
        <v>2</v>
      </c>
      <c r="E30" s="39" t="s">
        <v>3</v>
      </c>
      <c r="F30" s="39" t="s">
        <v>4</v>
      </c>
      <c r="G30" s="39" t="s">
        <v>5</v>
      </c>
      <c r="H30" s="39" t="s">
        <v>6</v>
      </c>
      <c r="I30" s="39" t="s">
        <v>7</v>
      </c>
      <c r="J30" s="39" t="s">
        <v>8</v>
      </c>
      <c r="K30" s="39" t="s">
        <v>9</v>
      </c>
      <c r="L30" s="39" t="s">
        <v>10</v>
      </c>
      <c r="M30" s="39" t="s">
        <v>11</v>
      </c>
      <c r="N30" s="39" t="s">
        <v>12</v>
      </c>
      <c r="O30" s="40" t="s">
        <v>13</v>
      </c>
    </row>
    <row r="31" spans="2:17" s="7" customFormat="1" ht="14.25" customHeight="1">
      <c r="B31" s="5" t="s">
        <v>31</v>
      </c>
      <c r="C31" s="67">
        <v>0</v>
      </c>
      <c r="D31" s="67">
        <v>92.78</v>
      </c>
      <c r="E31" s="67">
        <v>419.03537999999998</v>
      </c>
      <c r="F31" s="67">
        <v>1412.579</v>
      </c>
      <c r="G31" s="67">
        <v>1144.2149999999999</v>
      </c>
      <c r="H31" s="67">
        <v>1164.385</v>
      </c>
      <c r="I31" s="67">
        <v>1784.25</v>
      </c>
      <c r="J31" s="67">
        <v>0</v>
      </c>
      <c r="K31" s="67">
        <v>2002</v>
      </c>
      <c r="L31" s="67">
        <v>0</v>
      </c>
      <c r="M31" s="67">
        <v>255.56</v>
      </c>
      <c r="N31" s="67">
        <v>0</v>
      </c>
      <c r="O31" s="61">
        <f>SUM(C31:N31)</f>
        <v>8274.8043799999996</v>
      </c>
    </row>
    <row r="32" spans="2:17" s="7" customFormat="1" ht="14.25" customHeight="1">
      <c r="B32" s="5" t="s">
        <v>32</v>
      </c>
      <c r="C32" s="67">
        <v>0</v>
      </c>
      <c r="D32" s="67">
        <v>0</v>
      </c>
      <c r="E32" s="67">
        <v>0</v>
      </c>
      <c r="F32" s="67">
        <v>500.01</v>
      </c>
      <c r="G32" s="67">
        <v>19.899999999999999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1">
        <f>SUM(C32:N32)</f>
        <v>519.91</v>
      </c>
    </row>
    <row r="33" spans="2:16" s="7" customFormat="1" ht="14.25" customHeight="1">
      <c r="B33" s="5" t="s">
        <v>51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9999</v>
      </c>
      <c r="N33" s="67">
        <v>0</v>
      </c>
      <c r="O33" s="48">
        <f t="shared" ref="O33:O39" si="4">SUM(C33:N33)</f>
        <v>9999</v>
      </c>
    </row>
    <row r="34" spans="2:16" s="1" customFormat="1" ht="14.25" customHeight="1">
      <c r="B34" s="41" t="s">
        <v>33</v>
      </c>
      <c r="C34" s="42">
        <v>0</v>
      </c>
      <c r="D34" s="42">
        <v>0</v>
      </c>
      <c r="E34" s="42">
        <v>0</v>
      </c>
      <c r="F34" s="42">
        <v>27492.51</v>
      </c>
      <c r="G34" s="42">
        <v>0</v>
      </c>
      <c r="H34" s="42">
        <v>0</v>
      </c>
      <c r="I34" s="42">
        <v>0</v>
      </c>
      <c r="J34" s="42">
        <v>0</v>
      </c>
      <c r="K34" s="42">
        <v>15614.97</v>
      </c>
      <c r="L34" s="42">
        <v>0</v>
      </c>
      <c r="M34" s="42">
        <v>0</v>
      </c>
      <c r="N34" s="42">
        <v>0</v>
      </c>
      <c r="O34" s="48">
        <f t="shared" si="4"/>
        <v>43107.479999999996</v>
      </c>
    </row>
    <row r="35" spans="2:16" s="6" customFormat="1" ht="14.25" customHeight="1">
      <c r="B35" s="49" t="s">
        <v>34</v>
      </c>
      <c r="C35" s="50">
        <v>0</v>
      </c>
      <c r="D35" s="50">
        <v>0</v>
      </c>
      <c r="E35" s="50">
        <v>53.532879999999999</v>
      </c>
      <c r="F35" s="50">
        <v>0</v>
      </c>
      <c r="G35" s="50">
        <v>0</v>
      </c>
      <c r="H35" s="50">
        <v>0</v>
      </c>
      <c r="I35" s="50">
        <v>92.906999999999996</v>
      </c>
      <c r="J35" s="50">
        <v>0</v>
      </c>
      <c r="K35" s="50">
        <v>0</v>
      </c>
      <c r="L35" s="50">
        <v>0</v>
      </c>
      <c r="M35" s="50">
        <v>0</v>
      </c>
      <c r="N35" s="50">
        <v>361.351</v>
      </c>
      <c r="O35" s="48">
        <f t="shared" si="4"/>
        <v>507.79088000000002</v>
      </c>
    </row>
    <row r="36" spans="2:16" s="7" customFormat="1" ht="14.25" customHeight="1">
      <c r="B36" s="57" t="s">
        <v>35</v>
      </c>
      <c r="C36" s="67">
        <v>0</v>
      </c>
      <c r="D36" s="67">
        <v>0</v>
      </c>
      <c r="E36" s="67">
        <v>6</v>
      </c>
      <c r="F36" s="67">
        <v>0</v>
      </c>
      <c r="G36" s="67">
        <v>0</v>
      </c>
      <c r="H36" s="67">
        <v>0</v>
      </c>
      <c r="I36" s="67">
        <v>1</v>
      </c>
      <c r="J36" s="67">
        <v>0</v>
      </c>
      <c r="K36" s="67">
        <v>0</v>
      </c>
      <c r="L36" s="67">
        <v>0</v>
      </c>
      <c r="M36" s="67">
        <v>0</v>
      </c>
      <c r="N36" s="67">
        <v>24</v>
      </c>
      <c r="O36" s="48">
        <f t="shared" si="4"/>
        <v>31</v>
      </c>
    </row>
    <row r="37" spans="2:16" s="6" customFormat="1" ht="14.25" customHeight="1">
      <c r="B37" s="56" t="s">
        <v>36</v>
      </c>
      <c r="C37" s="68">
        <f>SUM(C38)</f>
        <v>5200</v>
      </c>
      <c r="D37" s="68">
        <f t="shared" ref="D37:N37" si="5">SUM(D38)</f>
        <v>0</v>
      </c>
      <c r="E37" s="68">
        <f t="shared" si="5"/>
        <v>5115.79</v>
      </c>
      <c r="F37" s="68">
        <f t="shared" si="5"/>
        <v>0</v>
      </c>
      <c r="G37" s="68">
        <f t="shared" si="5"/>
        <v>0</v>
      </c>
      <c r="H37" s="68">
        <f t="shared" si="5"/>
        <v>6113.7960000000003</v>
      </c>
      <c r="I37" s="68">
        <f t="shared" si="5"/>
        <v>0</v>
      </c>
      <c r="J37" s="68">
        <f t="shared" si="5"/>
        <v>5238.6379999999999</v>
      </c>
      <c r="K37" s="68">
        <f t="shared" si="5"/>
        <v>5284.7209999999995</v>
      </c>
      <c r="L37" s="68">
        <f t="shared" si="5"/>
        <v>4883.7619999999997</v>
      </c>
      <c r="M37" s="68">
        <f t="shared" si="5"/>
        <v>0</v>
      </c>
      <c r="N37" s="68">
        <f t="shared" si="5"/>
        <v>10474.67</v>
      </c>
      <c r="O37" s="48">
        <f t="shared" ref="O37" si="6">SUM(C37:N37)</f>
        <v>42311.377</v>
      </c>
    </row>
    <row r="38" spans="2:16" s="6" customFormat="1" ht="14.25" customHeight="1">
      <c r="B38" s="58" t="s">
        <v>44</v>
      </c>
      <c r="C38" s="42">
        <v>5200</v>
      </c>
      <c r="D38" s="42">
        <v>0</v>
      </c>
      <c r="E38" s="42">
        <v>5115.79</v>
      </c>
      <c r="F38" s="42">
        <v>0</v>
      </c>
      <c r="G38" s="42">
        <v>0</v>
      </c>
      <c r="H38" s="42">
        <v>6113.7960000000003</v>
      </c>
      <c r="I38" s="42">
        <v>0</v>
      </c>
      <c r="J38" s="42">
        <v>5238.6379999999999</v>
      </c>
      <c r="K38" s="42">
        <v>5284.7209999999995</v>
      </c>
      <c r="L38" s="42">
        <v>4883.7619999999997</v>
      </c>
      <c r="M38" s="42">
        <v>0</v>
      </c>
      <c r="N38" s="42">
        <v>10474.67</v>
      </c>
      <c r="O38" s="48">
        <f t="shared" si="4"/>
        <v>42311.377</v>
      </c>
    </row>
    <row r="39" spans="2:16" s="6" customFormat="1" ht="15" customHeight="1" thickBot="1">
      <c r="B39" s="32" t="s">
        <v>13</v>
      </c>
      <c r="C39" s="47">
        <f t="shared" ref="C39:N39" si="7">C31+C32+C33+C34+C35+C37</f>
        <v>5200</v>
      </c>
      <c r="D39" s="47">
        <f t="shared" si="7"/>
        <v>92.78</v>
      </c>
      <c r="E39" s="47">
        <f t="shared" si="7"/>
        <v>5588.35826</v>
      </c>
      <c r="F39" s="47">
        <f t="shared" si="7"/>
        <v>29405.098999999998</v>
      </c>
      <c r="G39" s="47">
        <f t="shared" si="7"/>
        <v>1164.115</v>
      </c>
      <c r="H39" s="47">
        <f t="shared" si="7"/>
        <v>7278.1810000000005</v>
      </c>
      <c r="I39" s="47">
        <f t="shared" si="7"/>
        <v>1877.1569999999999</v>
      </c>
      <c r="J39" s="47">
        <f t="shared" si="7"/>
        <v>5238.6379999999999</v>
      </c>
      <c r="K39" s="47">
        <f t="shared" si="7"/>
        <v>22901.690999999999</v>
      </c>
      <c r="L39" s="47">
        <f t="shared" si="7"/>
        <v>4883.7619999999997</v>
      </c>
      <c r="M39" s="47">
        <f t="shared" si="7"/>
        <v>10254.56</v>
      </c>
      <c r="N39" s="47">
        <f t="shared" si="7"/>
        <v>10836.021000000001</v>
      </c>
      <c r="O39" s="48">
        <f t="shared" si="4"/>
        <v>104720.36225999999</v>
      </c>
      <c r="P39" s="7"/>
    </row>
    <row r="40" spans="2:16" s="6" customFormat="1">
      <c r="B40" s="23" t="s">
        <v>20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2:16" s="6" customFormat="1" ht="5.2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2:16" s="6" customFormat="1">
      <c r="B42" s="69" t="s">
        <v>37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2:16" s="6" customFormat="1" ht="4.5" customHeight="1" thickBot="1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2:16" s="6" customFormat="1">
      <c r="B44" s="38" t="s">
        <v>28</v>
      </c>
      <c r="C44" s="39" t="s">
        <v>1</v>
      </c>
      <c r="D44" s="39" t="s">
        <v>2</v>
      </c>
      <c r="E44" s="39" t="s">
        <v>3</v>
      </c>
      <c r="F44" s="39" t="s">
        <v>4</v>
      </c>
      <c r="G44" s="39" t="s">
        <v>5</v>
      </c>
      <c r="H44" s="39" t="s">
        <v>6</v>
      </c>
      <c r="I44" s="39" t="s">
        <v>7</v>
      </c>
      <c r="J44" s="39" t="s">
        <v>8</v>
      </c>
      <c r="K44" s="39" t="s">
        <v>9</v>
      </c>
      <c r="L44" s="39" t="s">
        <v>10</v>
      </c>
      <c r="M44" s="39" t="s">
        <v>11</v>
      </c>
      <c r="N44" s="39" t="s">
        <v>12</v>
      </c>
      <c r="O44" s="40" t="s">
        <v>13</v>
      </c>
    </row>
    <row r="45" spans="2:16" s="6" customFormat="1">
      <c r="B45" s="57" t="s">
        <v>38</v>
      </c>
      <c r="C45" s="42">
        <v>23</v>
      </c>
      <c r="D45" s="42">
        <v>66.625</v>
      </c>
      <c r="E45" s="42">
        <v>273</v>
      </c>
      <c r="F45" s="42">
        <v>160.01</v>
      </c>
      <c r="G45" s="42">
        <v>101.5</v>
      </c>
      <c r="H45" s="42">
        <v>11.5</v>
      </c>
      <c r="I45" s="42">
        <v>55.7</v>
      </c>
      <c r="J45" s="42">
        <v>214</v>
      </c>
      <c r="K45" s="42">
        <v>18.399999999999999</v>
      </c>
      <c r="L45" s="42">
        <v>205</v>
      </c>
      <c r="M45" s="42">
        <v>411.6</v>
      </c>
      <c r="N45" s="42">
        <v>1442.34</v>
      </c>
      <c r="O45" s="48">
        <f t="shared" ref="O45:O56" si="8">SUM(C45:N45)</f>
        <v>2982.6750000000002</v>
      </c>
    </row>
    <row r="46" spans="2:16" s="6" customFormat="1">
      <c r="B46" s="57" t="s">
        <v>39</v>
      </c>
      <c r="C46" s="42">
        <v>160.68</v>
      </c>
      <c r="D46" s="42">
        <v>423.291</v>
      </c>
      <c r="E46" s="42">
        <v>574.90599999999995</v>
      </c>
      <c r="F46" s="42">
        <v>858.17100000000005</v>
      </c>
      <c r="G46" s="42">
        <v>1338.6510000000001</v>
      </c>
      <c r="H46" s="42">
        <v>477.19200000000001</v>
      </c>
      <c r="I46" s="42">
        <v>2049.7269999999999</v>
      </c>
      <c r="J46" s="42">
        <v>725.7</v>
      </c>
      <c r="K46" s="42">
        <v>307.09300000000002</v>
      </c>
      <c r="L46" s="42">
        <v>99.239000000000004</v>
      </c>
      <c r="M46" s="42">
        <v>404.49</v>
      </c>
      <c r="N46" s="42">
        <v>384.35199999999998</v>
      </c>
      <c r="O46" s="48">
        <f t="shared" si="8"/>
        <v>7803.4919999999993</v>
      </c>
    </row>
    <row r="47" spans="2:16" s="6" customFormat="1">
      <c r="B47" s="57" t="s">
        <v>50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17788.689999999999</v>
      </c>
      <c r="M47" s="50">
        <v>28776</v>
      </c>
      <c r="N47" s="50">
        <v>38295</v>
      </c>
      <c r="O47" s="48">
        <f t="shared" si="8"/>
        <v>84859.69</v>
      </c>
    </row>
    <row r="48" spans="2:16" s="7" customFormat="1">
      <c r="B48" s="62" t="s">
        <v>48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48">
        <f t="shared" ref="O48" si="9">SUM(C48:N48)</f>
        <v>0</v>
      </c>
    </row>
    <row r="49" spans="2:15" s="7" customFormat="1">
      <c r="B49" s="62" t="s">
        <v>49</v>
      </c>
      <c r="C49" s="63">
        <v>0</v>
      </c>
      <c r="D49" s="63">
        <v>48</v>
      </c>
      <c r="E49" s="63">
        <v>0</v>
      </c>
      <c r="F49" s="63">
        <v>150</v>
      </c>
      <c r="G49" s="63">
        <v>0</v>
      </c>
      <c r="H49" s="63">
        <v>133</v>
      </c>
      <c r="I49" s="50">
        <v>0</v>
      </c>
      <c r="J49" s="50">
        <v>0</v>
      </c>
      <c r="K49" s="50">
        <v>0</v>
      </c>
      <c r="L49" s="50">
        <v>0</v>
      </c>
      <c r="M49" s="50">
        <v>307</v>
      </c>
      <c r="N49" s="50">
        <v>0</v>
      </c>
      <c r="O49" s="48">
        <f t="shared" si="8"/>
        <v>638</v>
      </c>
    </row>
    <row r="50" spans="2:15" s="6" customFormat="1">
      <c r="B50" s="49" t="s">
        <v>40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150</v>
      </c>
      <c r="I50" s="42">
        <f>92.907+2.5+1.82</f>
        <v>97.22699999999999</v>
      </c>
      <c r="J50" s="42">
        <v>0</v>
      </c>
      <c r="K50" s="42">
        <v>0</v>
      </c>
      <c r="L50" s="42">
        <v>20</v>
      </c>
      <c r="M50" s="42">
        <v>0</v>
      </c>
      <c r="N50" s="42">
        <v>0</v>
      </c>
      <c r="O50" s="48">
        <f t="shared" si="8"/>
        <v>267.22699999999998</v>
      </c>
    </row>
    <row r="51" spans="2:15" s="6" customFormat="1">
      <c r="B51" s="59" t="s">
        <v>41</v>
      </c>
      <c r="C51" s="50">
        <v>0</v>
      </c>
      <c r="D51" s="50">
        <v>0</v>
      </c>
      <c r="E51" s="50">
        <v>0</v>
      </c>
      <c r="F51" s="50">
        <v>0</v>
      </c>
      <c r="G51" s="51">
        <v>0</v>
      </c>
      <c r="H51" s="51">
        <v>6</v>
      </c>
      <c r="I51" s="51">
        <v>3</v>
      </c>
      <c r="J51" s="51">
        <v>0</v>
      </c>
      <c r="K51" s="51">
        <v>0</v>
      </c>
      <c r="L51" s="51">
        <v>2</v>
      </c>
      <c r="M51" s="51">
        <v>0</v>
      </c>
      <c r="N51" s="51">
        <v>0</v>
      </c>
      <c r="O51" s="48">
        <f t="shared" si="8"/>
        <v>11</v>
      </c>
    </row>
    <row r="52" spans="2:15" s="6" customFormat="1">
      <c r="B52" s="60" t="s">
        <v>36</v>
      </c>
      <c r="C52" s="55">
        <f>SUM(C53:C55)</f>
        <v>746.30899999999997</v>
      </c>
      <c r="D52" s="55">
        <f>SUM(D53:D55)</f>
        <v>518.56299999999999</v>
      </c>
      <c r="E52" s="55">
        <f t="shared" ref="E52:N52" si="10">SUM(E53:E55)</f>
        <v>721.32999999999993</v>
      </c>
      <c r="F52" s="55">
        <f t="shared" si="10"/>
        <v>1255.6189999999999</v>
      </c>
      <c r="G52" s="55">
        <f t="shared" si="10"/>
        <v>1007.8879999999999</v>
      </c>
      <c r="H52" s="55">
        <f t="shared" si="10"/>
        <v>735.39699999999993</v>
      </c>
      <c r="I52" s="55">
        <f t="shared" si="10"/>
        <v>1067.0809999999999</v>
      </c>
      <c r="J52" s="55">
        <f t="shared" si="10"/>
        <v>1188.0010000000002</v>
      </c>
      <c r="K52" s="55">
        <f t="shared" si="10"/>
        <v>1008.26</v>
      </c>
      <c r="L52" s="55">
        <f t="shared" si="10"/>
        <v>821.48</v>
      </c>
      <c r="M52" s="55">
        <f t="shared" si="10"/>
        <v>1137.1200000000001</v>
      </c>
      <c r="N52" s="55">
        <f t="shared" si="10"/>
        <v>685.62</v>
      </c>
      <c r="O52" s="48">
        <f t="shared" si="8"/>
        <v>10892.668000000001</v>
      </c>
    </row>
    <row r="53" spans="2:15" s="6" customFormat="1">
      <c r="B53" s="58" t="s">
        <v>45</v>
      </c>
      <c r="C53" s="42">
        <v>306.87599999999998</v>
      </c>
      <c r="D53" s="42">
        <v>209.98</v>
      </c>
      <c r="E53" s="50">
        <v>429.17</v>
      </c>
      <c r="F53" s="50">
        <v>529.77599999999995</v>
      </c>
      <c r="G53" s="51">
        <v>414.86500000000001</v>
      </c>
      <c r="H53" s="51">
        <v>358.40100000000001</v>
      </c>
      <c r="I53" s="51">
        <v>659.9</v>
      </c>
      <c r="J53" s="51">
        <v>488.54</v>
      </c>
      <c r="K53" s="51">
        <v>394.88</v>
      </c>
      <c r="L53" s="51">
        <v>368.74</v>
      </c>
      <c r="M53" s="51">
        <v>557.85</v>
      </c>
      <c r="N53" s="51">
        <v>342.03</v>
      </c>
      <c r="O53" s="48">
        <f t="shared" si="8"/>
        <v>5061.0080000000007</v>
      </c>
    </row>
    <row r="54" spans="2:15" s="6" customFormat="1">
      <c r="B54" s="58" t="s">
        <v>46</v>
      </c>
      <c r="C54" s="42">
        <v>160.06100000000001</v>
      </c>
      <c r="D54" s="42">
        <v>149.88300000000001</v>
      </c>
      <c r="E54" s="50">
        <v>137.88</v>
      </c>
      <c r="F54" s="50">
        <v>282.41000000000003</v>
      </c>
      <c r="G54" s="51">
        <v>241.41</v>
      </c>
      <c r="H54" s="51">
        <v>194.53200000000001</v>
      </c>
      <c r="I54" s="51">
        <v>220.39</v>
      </c>
      <c r="J54" s="51">
        <v>299.85000000000002</v>
      </c>
      <c r="K54" s="51">
        <v>233</v>
      </c>
      <c r="L54" s="51">
        <v>209.66</v>
      </c>
      <c r="M54" s="51">
        <v>248.31</v>
      </c>
      <c r="N54" s="51">
        <v>164.6</v>
      </c>
      <c r="O54" s="48">
        <f t="shared" si="8"/>
        <v>2541.9859999999994</v>
      </c>
    </row>
    <row r="55" spans="2:15" s="6" customFormat="1">
      <c r="B55" s="58" t="s">
        <v>47</v>
      </c>
      <c r="C55" s="42">
        <v>279.37200000000001</v>
      </c>
      <c r="D55" s="42">
        <v>158.69999999999999</v>
      </c>
      <c r="E55" s="50">
        <v>154.28</v>
      </c>
      <c r="F55" s="50">
        <v>443.43299999999999</v>
      </c>
      <c r="G55" s="51">
        <v>351.613</v>
      </c>
      <c r="H55" s="51">
        <v>182.464</v>
      </c>
      <c r="I55" s="51">
        <v>186.791</v>
      </c>
      <c r="J55" s="51">
        <v>399.61099999999999</v>
      </c>
      <c r="K55" s="51">
        <v>380.38</v>
      </c>
      <c r="L55" s="51">
        <v>243.08</v>
      </c>
      <c r="M55" s="51">
        <v>330.96</v>
      </c>
      <c r="N55" s="51">
        <v>178.99</v>
      </c>
      <c r="O55" s="48">
        <f t="shared" si="8"/>
        <v>3289.674</v>
      </c>
    </row>
    <row r="56" spans="2:15" ht="12" customHeight="1" thickBot="1">
      <c r="B56" s="52" t="s">
        <v>13</v>
      </c>
      <c r="C56" s="53">
        <f>SUM(C45,C46,C47:C47,C48,C49,C50,C52)</f>
        <v>929.98900000000003</v>
      </c>
      <c r="D56" s="53">
        <f t="shared" ref="D56:N56" si="11">SUM(D45,D46,D47:D47,D48,D49,D50,D52)</f>
        <v>1056.4789999999998</v>
      </c>
      <c r="E56" s="53">
        <f t="shared" si="11"/>
        <v>1569.2359999999999</v>
      </c>
      <c r="F56" s="53">
        <f t="shared" si="11"/>
        <v>2423.8000000000002</v>
      </c>
      <c r="G56" s="53">
        <f t="shared" si="11"/>
        <v>2448.0389999999998</v>
      </c>
      <c r="H56" s="53">
        <f t="shared" si="11"/>
        <v>1507.0889999999999</v>
      </c>
      <c r="I56" s="53">
        <f t="shared" si="11"/>
        <v>3269.7349999999997</v>
      </c>
      <c r="J56" s="53">
        <f t="shared" si="11"/>
        <v>2127.701</v>
      </c>
      <c r="K56" s="53">
        <f t="shared" si="11"/>
        <v>1333.7529999999999</v>
      </c>
      <c r="L56" s="53">
        <f t="shared" si="11"/>
        <v>18934.409</v>
      </c>
      <c r="M56" s="53">
        <f t="shared" si="11"/>
        <v>31036.21</v>
      </c>
      <c r="N56" s="53">
        <f t="shared" si="11"/>
        <v>40807.312000000005</v>
      </c>
      <c r="O56" s="48">
        <f t="shared" si="8"/>
        <v>107443.75200000001</v>
      </c>
    </row>
    <row r="57" spans="2:15">
      <c r="B57" s="23" t="s">
        <v>20</v>
      </c>
    </row>
    <row r="58" spans="2:15">
      <c r="B58" s="69" t="s">
        <v>42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</row>
    <row r="59" spans="2:15" ht="4.5" customHeight="1" thickBot="1"/>
    <row r="60" spans="2:15">
      <c r="B60" s="38" t="s">
        <v>28</v>
      </c>
      <c r="C60" s="39" t="s">
        <v>1</v>
      </c>
      <c r="D60" s="39" t="s">
        <v>2</v>
      </c>
      <c r="E60" s="39" t="s">
        <v>3</v>
      </c>
      <c r="F60" s="39" t="s">
        <v>4</v>
      </c>
      <c r="G60" s="39" t="s">
        <v>5</v>
      </c>
      <c r="H60" s="39" t="s">
        <v>6</v>
      </c>
      <c r="I60" s="39" t="s">
        <v>7</v>
      </c>
      <c r="J60" s="39" t="s">
        <v>8</v>
      </c>
      <c r="K60" s="39" t="s">
        <v>9</v>
      </c>
      <c r="L60" s="39" t="s">
        <v>10</v>
      </c>
      <c r="M60" s="39" t="s">
        <v>11</v>
      </c>
      <c r="N60" s="39" t="s">
        <v>12</v>
      </c>
      <c r="O60" s="40" t="s">
        <v>13</v>
      </c>
    </row>
    <row r="61" spans="2:15">
      <c r="B61" s="57" t="s">
        <v>0</v>
      </c>
      <c r="C61" s="54">
        <v>100</v>
      </c>
      <c r="D61" s="54">
        <v>145</v>
      </c>
      <c r="E61" s="54">
        <v>240</v>
      </c>
      <c r="F61" s="54">
        <v>84</v>
      </c>
      <c r="G61" s="54">
        <v>32</v>
      </c>
      <c r="H61" s="54">
        <v>68</v>
      </c>
      <c r="I61" s="54">
        <v>181</v>
      </c>
      <c r="J61" s="54">
        <v>72</v>
      </c>
      <c r="K61" s="54">
        <v>32</v>
      </c>
      <c r="L61" s="54">
        <v>81</v>
      </c>
      <c r="M61" s="54">
        <v>189</v>
      </c>
      <c r="N61" s="54">
        <v>778</v>
      </c>
      <c r="O61" s="61">
        <f>SUM(C61:N61)</f>
        <v>2002</v>
      </c>
    </row>
    <row r="62" spans="2:15">
      <c r="B62" s="57" t="s">
        <v>43</v>
      </c>
      <c r="C62" s="54">
        <v>0</v>
      </c>
      <c r="D62" s="54">
        <v>0</v>
      </c>
      <c r="E62" s="54">
        <v>0</v>
      </c>
      <c r="F62" s="54">
        <v>1776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61">
        <f>SUM(C62:N62)</f>
        <v>1776</v>
      </c>
    </row>
    <row r="63" spans="2:15" ht="12.75" thickBot="1">
      <c r="B63" s="32" t="s">
        <v>13</v>
      </c>
      <c r="C63" s="52">
        <f t="shared" ref="C63:N63" si="12">SUM(C61:C62)</f>
        <v>100</v>
      </c>
      <c r="D63" s="52">
        <f t="shared" si="12"/>
        <v>145</v>
      </c>
      <c r="E63" s="52">
        <f t="shared" si="12"/>
        <v>240</v>
      </c>
      <c r="F63" s="52">
        <f t="shared" si="12"/>
        <v>1860</v>
      </c>
      <c r="G63" s="52">
        <f t="shared" si="12"/>
        <v>32</v>
      </c>
      <c r="H63" s="52">
        <f t="shared" si="12"/>
        <v>68</v>
      </c>
      <c r="I63" s="52">
        <f t="shared" si="12"/>
        <v>181</v>
      </c>
      <c r="J63" s="52">
        <f t="shared" si="12"/>
        <v>72</v>
      </c>
      <c r="K63" s="52">
        <f t="shared" si="12"/>
        <v>32</v>
      </c>
      <c r="L63" s="52">
        <f t="shared" si="12"/>
        <v>81</v>
      </c>
      <c r="M63" s="52">
        <f t="shared" si="12"/>
        <v>189</v>
      </c>
      <c r="N63" s="52">
        <f t="shared" si="12"/>
        <v>778</v>
      </c>
      <c r="O63" s="61">
        <f>SUM(C63:N63)</f>
        <v>3778</v>
      </c>
    </row>
    <row r="64" spans="2:15" ht="11.25" customHeight="1"/>
  </sheetData>
  <mergeCells count="6">
    <mergeCell ref="B58:O58"/>
    <mergeCell ref="B1:O1"/>
    <mergeCell ref="B10:O10"/>
    <mergeCell ref="B21:O21"/>
    <mergeCell ref="B28:O28"/>
    <mergeCell ref="B42:O42"/>
  </mergeCells>
  <pageMargins left="0.86614173228346458" right="0.31496062992125984" top="0.15748031496062992" bottom="0.78740157480314965" header="0" footer="0"/>
  <pageSetup paperSize="11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carga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</cp:lastModifiedBy>
  <cp:lastPrinted>2012-02-16T00:47:43Z</cp:lastPrinted>
  <dcterms:created xsi:type="dcterms:W3CDTF">2010-12-29T18:43:41Z</dcterms:created>
  <dcterms:modified xsi:type="dcterms:W3CDTF">2012-08-13T19:41:35Z</dcterms:modified>
</cp:coreProperties>
</file>