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9465" firstSheet="4" activeTab="4"/>
  </bookViews>
  <sheets>
    <sheet name="Mov.PortuarioMensual " sheetId="1" state="hidden" r:id="rId1"/>
    <sheet name="Mov. Embarcaciones " sheetId="2" state="hidden" r:id="rId2"/>
    <sheet name="Mov. carga" sheetId="3" state="hidden" r:id="rId3"/>
    <sheet name="mpm01" sheetId="4" state="hidden" r:id="rId4"/>
    <sheet name="mpm02" sheetId="5" r:id="rId5"/>
    <sheet name="MPM03A  " sheetId="6" state="hidden" r:id="rId6"/>
    <sheet name="MPM03A (2)" sheetId="7" state="hidden" r:id="rId7"/>
    <sheet name="MPM03A (3)" sheetId="8" state="hidden" r:id="rId8"/>
  </sheets>
  <definedNames>
    <definedName name="_xlnm.Print_Area" localSheetId="0">'Mov.PortuarioMensual '!$A$1:$P$71</definedName>
  </definedNames>
  <calcPr fullCalcOnLoad="1"/>
</workbook>
</file>

<file path=xl/sharedStrings.xml><?xml version="1.0" encoding="utf-8"?>
<sst xmlns="http://schemas.openxmlformats.org/spreadsheetml/2006/main" count="2327" uniqueCount="345">
  <si>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</si>
  <si>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</si>
  <si>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</si>
  <si>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</si>
  <si>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</si>
  <si>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</si>
  <si>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</si>
  <si>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</si>
  <si>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</si>
  <si>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</si>
  <si>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</si>
  <si>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</si>
  <si>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</si>
  <si>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</si>
  <si>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</si>
  <si>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</si>
  <si>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</si>
  <si>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</si>
  <si>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</si>
  <si>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</si>
  <si>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</si>
  <si>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</si>
  <si>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</si>
  <si>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</si>
  <si>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</si>
  <si>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</si>
  <si>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</si>
  <si>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</si>
  <si>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</si>
  <si>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</si>
  <si>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</si>
  <si>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</si>
  <si>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</si>
  <si>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</si>
  <si>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</si>
  <si>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</si>
  <si>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</si>
  <si>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</si>
  <si>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</si>
  <si>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</si>
  <si>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</si>
  <si>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</si>
  <si>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</si>
  <si>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</si>
  <si>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</si>
  <si>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</si>
  <si>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</si>
  <si>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</si>
  <si>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</si>
  <si>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</si>
  <si>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</si>
  <si>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 xml:space="preserve"> Acumulado Ene- Dic 2010</t>
  </si>
  <si>
    <t>Movimiento de Embarcaciones (Arribos) en Terminal de Abastecimiento  2011</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</si>
  <si>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</si>
  <si>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</si>
  <si>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</si>
  <si>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</si>
  <si>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</si>
  <si>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</si>
  <si>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</si>
  <si>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</si>
  <si>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</si>
  <si>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</si>
  <si>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</si>
  <si>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</si>
  <si>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</si>
  <si>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</si>
  <si>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</si>
  <si>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</si>
  <si>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</si>
  <si>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</si>
  <si>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</si>
  <si>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</si>
  <si>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</si>
  <si>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Movimiento de Embarcaciones (Arribos) Terminal de Usos Múltiples 2011</t>
  </si>
  <si>
    <t>Chalanes/barcazas/dragas</t>
  </si>
  <si>
    <t>Buque Motor</t>
  </si>
  <si>
    <t>Crucero</t>
  </si>
  <si>
    <t>Plataformas</t>
  </si>
  <si>
    <t>Movimiento de Embarcaciones (Arribos) Terminal EVYA 2011</t>
  </si>
  <si>
    <t>Movimiento de Embarcaciones en el área de Monoboyas 2011</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</si>
  <si>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</si>
  <si>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</si>
  <si>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Serie Mensual de Movimiento Portuario 2011</t>
  </si>
  <si>
    <t xml:space="preserve"> Acumulado Ene- Dic. 2011</t>
  </si>
  <si>
    <t>Movimiento mensual de carga de crudo en Monoboyas por calidad de producto 2011</t>
  </si>
  <si>
    <t>Producto</t>
  </si>
  <si>
    <t>Maya</t>
  </si>
  <si>
    <t>Itsmo</t>
  </si>
  <si>
    <t>Olmeca</t>
  </si>
  <si>
    <t>* Preliminar</t>
  </si>
  <si>
    <t>*Volumen de carga en toneladas</t>
  </si>
  <si>
    <t>Insumos transportados por PEMEX  Exploración y Producción al área de Plataformas por el Puerto de Dos Bocas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</si>
  <si>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</si>
  <si>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</si>
  <si>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</si>
  <si>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</si>
  <si>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</si>
  <si>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Movimiento mensual de carga Cabotaje en Terminal de Abastecimiento 2011</t>
  </si>
  <si>
    <t xml:space="preserve"> Producto</t>
  </si>
  <si>
    <t xml:space="preserve">Fluídos petroleros </t>
  </si>
  <si>
    <t>Movimiento mensual de carga de Altura en la Terminal de Usos Multiples  2011</t>
  </si>
  <si>
    <t>General Importación</t>
  </si>
  <si>
    <t>General exportación</t>
  </si>
  <si>
    <t>Mineral unitizada</t>
  </si>
  <si>
    <t>Graneles (Agrícola/Mineral)</t>
  </si>
  <si>
    <t>Contenerizada (tons)</t>
  </si>
  <si>
    <t xml:space="preserve">Contenedores (TEUS) </t>
  </si>
  <si>
    <t>Fluidos</t>
  </si>
  <si>
    <t>Movimiento mensual de carga Cabotaje en Terminal de Usos Múltiples 2011</t>
  </si>
  <si>
    <t>Carga General Entrada</t>
  </si>
  <si>
    <t>Carga General Salida</t>
  </si>
  <si>
    <t>Contenerizada</t>
  </si>
  <si>
    <t>Cont. (TEUS) pzs.</t>
  </si>
  <si>
    <t>Embarque y desembarque de pasajeros en la Terminal de Usos Múltiples 2011</t>
  </si>
  <si>
    <t>Pasajeros en cruceros</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</si>
  <si>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</si>
  <si>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</si>
  <si>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</si>
  <si>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</si>
  <si>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</si>
  <si>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</si>
  <si>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</si>
  <si>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</si>
  <si>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</si>
  <si>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</si>
  <si>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</si>
  <si>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</si>
  <si>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</si>
  <si>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</si>
  <si>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</si>
  <si>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</si>
  <si>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</si>
  <si>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</si>
  <si>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</si>
  <si>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General Agricola </t>
  </si>
  <si>
    <t>General Mineral ***</t>
  </si>
  <si>
    <t>Mineral Unitizada ***</t>
  </si>
  <si>
    <t xml:space="preserve">Fluidos     ***
</t>
  </si>
  <si>
    <t>Fluidos **</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</si>
  <si>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</si>
  <si>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</si>
  <si>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</si>
  <si>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</si>
  <si>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</si>
  <si>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</si>
  <si>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</si>
  <si>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</si>
  <si>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</si>
  <si>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</si>
  <si>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</si>
  <si>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</si>
  <si>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</si>
  <si>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</si>
  <si>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</si>
  <si>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</si>
  <si>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</si>
  <si>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</si>
  <si>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</si>
  <si>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</si>
  <si>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</si>
  <si>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</si>
  <si>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</si>
  <si>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</si>
  <si>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</si>
  <si>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</si>
  <si>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</si>
  <si>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</si>
  <si>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</si>
  <si>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</si>
  <si>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</si>
  <si>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</si>
  <si>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</si>
  <si>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</si>
  <si>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</si>
  <si>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</si>
  <si>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</si>
  <si>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</si>
  <si>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</si>
  <si>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</si>
  <si>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</si>
  <si>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</si>
  <si>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</si>
  <si>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</si>
  <si>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</si>
  <si>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</si>
  <si>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</si>
  <si>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</si>
  <si>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</si>
  <si>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</si>
  <si>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</si>
  <si>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</si>
  <si>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</si>
  <si>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</si>
  <si>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</si>
  <si>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</si>
  <si>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</si>
  <si>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</si>
  <si>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</si>
  <si>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</si>
  <si>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</si>
  <si>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</si>
  <si>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</si>
  <si>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</si>
  <si>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</si>
  <si>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</si>
  <si>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</si>
  <si>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</si>
  <si>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</si>
  <si>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</si>
  <si>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</si>
  <si>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</si>
  <si>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LIBERIA</t>
  </si>
  <si>
    <t>BUQUE TANQUE</t>
  </si>
  <si>
    <t>18 X 28</t>
  </si>
  <si>
    <t>ESTADOS UNIDOS DE AMERICA</t>
  </si>
  <si>
    <t>SINGAPUR</t>
  </si>
  <si>
    <t>GRECIA</t>
  </si>
  <si>
    <t>INDIA</t>
  </si>
  <si>
    <t>Terminal de Usos Múltiples</t>
  </si>
  <si>
    <t>No.</t>
  </si>
  <si>
    <t>CARGA O DESCARGA</t>
  </si>
  <si>
    <t>PROCEDENCIA</t>
  </si>
  <si>
    <t>DESTINO</t>
  </si>
  <si>
    <t>NOMBRE</t>
  </si>
  <si>
    <t>T.R.B.</t>
  </si>
  <si>
    <t>TIPO</t>
  </si>
  <si>
    <t>POSICIONAMIENTO DINAMICO</t>
  </si>
  <si>
    <t>AREA DE PLATAFORMAS</t>
  </si>
  <si>
    <t>PUNTA DELGADA</t>
  </si>
  <si>
    <t>MEXICO</t>
  </si>
  <si>
    <t>ABASTECEDOR</t>
  </si>
  <si>
    <t>HOS SAYLOR</t>
  </si>
  <si>
    <t>SAN VICENTE Y LAS GRANADINAS</t>
  </si>
  <si>
    <t>NAUTLA</t>
  </si>
  <si>
    <t>BUQUE MOTOR</t>
  </si>
  <si>
    <t>ISLA MONSERRAT</t>
  </si>
  <si>
    <t>Terminal de Abastecimiento</t>
  </si>
  <si>
    <t>EBANKS TIDE</t>
  </si>
  <si>
    <t>MEXICANA</t>
  </si>
  <si>
    <t>BLUE FIN</t>
  </si>
  <si>
    <t>AMERICANA</t>
  </si>
  <si>
    <t>LANCHA</t>
  </si>
  <si>
    <t>LISA F</t>
  </si>
  <si>
    <t>ISLA SAN GABRIEL</t>
  </si>
  <si>
    <t>ENFORCER I</t>
  </si>
  <si>
    <t>E.R. KRISTIANSAND</t>
  </si>
  <si>
    <t>ANTIGUA Y BARBUDA</t>
  </si>
  <si>
    <t>SEACOR VOYAGER</t>
  </si>
  <si>
    <t>ISLA DE CEDROS</t>
  </si>
  <si>
    <t>ISLA AZTECA</t>
  </si>
  <si>
    <t>ISLA ARBOLEDA</t>
  </si>
  <si>
    <t>CITLALTEPETL II</t>
  </si>
  <si>
    <t>HOS DEEPWATER</t>
  </si>
  <si>
    <t>JUAN PABLO</t>
  </si>
  <si>
    <t>LEIBE TIDE</t>
  </si>
  <si>
    <t>PAT TAYLOR</t>
  </si>
  <si>
    <t>CABALLO CRIOLLO</t>
  </si>
  <si>
    <t>REMOLCADOR</t>
  </si>
  <si>
    <t>ISLA BLANCA</t>
  </si>
  <si>
    <t>DON FAUSTO</t>
  </si>
  <si>
    <t>ZAPOTITLAN</t>
  </si>
  <si>
    <t>ISLA GRANDE</t>
  </si>
  <si>
    <t>EL ZORRO GRANDE II</t>
  </si>
  <si>
    <t>LIBRA</t>
  </si>
  <si>
    <t>CHALAN</t>
  </si>
  <si>
    <t>CERRO DEL BERNAL</t>
  </si>
  <si>
    <t>XICALANGO</t>
  </si>
  <si>
    <t>CANOPUS</t>
  </si>
  <si>
    <t>LINDA F</t>
  </si>
  <si>
    <t>ALIOTH</t>
  </si>
  <si>
    <t>CABALLO AS DE OROS</t>
  </si>
  <si>
    <t>EL MEZQUITAL</t>
  </si>
  <si>
    <t>ISLA DE TRIS</t>
  </si>
  <si>
    <t>HOS BRIGADOON</t>
  </si>
  <si>
    <t>PERSUADER I</t>
  </si>
  <si>
    <t>ISLA SAN IGNACIO</t>
  </si>
  <si>
    <t>RITA CANDIES</t>
  </si>
  <si>
    <t>ISLA GUADALUPE</t>
  </si>
  <si>
    <t>HOS HAWKE</t>
  </si>
  <si>
    <t>CABO ROJO</t>
  </si>
  <si>
    <t>TAG 5</t>
  </si>
  <si>
    <t>TITAN</t>
  </si>
  <si>
    <t>GLEIXNER TIDE</t>
  </si>
  <si>
    <t>HOS BEAUFORT</t>
  </si>
  <si>
    <t>BOURBON ARTEMIS</t>
  </si>
  <si>
    <t>BALTIC</t>
  </si>
  <si>
    <t>ISLA LEON</t>
  </si>
  <si>
    <t>ORION I</t>
  </si>
  <si>
    <t>ISLA SANTA CRUZ</t>
  </si>
  <si>
    <t>LOUSTEAU TIDE</t>
  </si>
  <si>
    <t>Asfalto</t>
  </si>
  <si>
    <t>Nitrógeno</t>
  </si>
  <si>
    <t>Xileno</t>
  </si>
  <si>
    <t>Ácido Clorhídrico</t>
  </si>
  <si>
    <t>-</t>
  </si>
  <si>
    <t>CENTURION</t>
  </si>
  <si>
    <t>COLOSO</t>
  </si>
  <si>
    <t>PROCYON</t>
  </si>
  <si>
    <t>VANUATU</t>
  </si>
  <si>
    <t>CHOCA</t>
  </si>
  <si>
    <t>HOS DAKOTA</t>
  </si>
  <si>
    <t>DEVILLE TIDE</t>
  </si>
  <si>
    <t>Carga Mineral (Barita, Cemento y Grava)</t>
  </si>
  <si>
    <t>MAYO</t>
  </si>
  <si>
    <t>HS TOSCA</t>
  </si>
  <si>
    <t>CANADA</t>
  </si>
  <si>
    <t>DELTA KANARIS</t>
  </si>
  <si>
    <t>ESPAÑA</t>
  </si>
  <si>
    <t>DYNASTY</t>
  </si>
  <si>
    <t>LIAN XING HU</t>
  </si>
  <si>
    <t>CHINA</t>
  </si>
  <si>
    <t>GUATEMALA</t>
  </si>
  <si>
    <t>JAMAICA</t>
  </si>
  <si>
    <t>SANKO AMITY</t>
  </si>
  <si>
    <t>PARAMOUNT HELSINKI</t>
  </si>
  <si>
    <t>ISLE OF MAN</t>
  </si>
  <si>
    <t>SANKO ABILITY</t>
  </si>
  <si>
    <t>JAG LATA</t>
  </si>
  <si>
    <t>MOSCOW UNIVERSITY</t>
  </si>
  <si>
    <t>SANKO ADVANCE</t>
  </si>
  <si>
    <t>MAYO DE 2011</t>
  </si>
  <si>
    <t>ISLA COZUMEL</t>
  </si>
  <si>
    <t>OCEAN CARRIER</t>
  </si>
  <si>
    <t>KURT DAVIT</t>
  </si>
  <si>
    <t>LAUGHLIN TIDE</t>
  </si>
  <si>
    <t>DEEP ENDEAVOR</t>
  </si>
  <si>
    <t>BRITANICA</t>
  </si>
  <si>
    <t>CHALAN LIBRA</t>
  </si>
  <si>
    <t>GLOBAL EXPLORER</t>
  </si>
  <si>
    <t>ESTADOS UNIDOS</t>
  </si>
  <si>
    <t>BOA CANOPUS</t>
  </si>
  <si>
    <t>ANNETTE</t>
  </si>
  <si>
    <t>SHANGHAI, CHINA</t>
  </si>
  <si>
    <t>HOUSTON, TEXAS U.S.A.</t>
  </si>
  <si>
    <t>FALDERNTOR</t>
  </si>
  <si>
    <t>VERACRUZ, VER.</t>
  </si>
  <si>
    <t>USUMACINTA</t>
  </si>
  <si>
    <t>POSH PETREL</t>
  </si>
  <si>
    <t>ISLA JANITZIO</t>
  </si>
  <si>
    <t>TAURO</t>
  </si>
  <si>
    <t>SAN RAFAEL</t>
  </si>
  <si>
    <t>HATCH TIDE</t>
  </si>
  <si>
    <t>ROCA PARTIDA</t>
  </si>
  <si>
    <t>BOURBON ARTABAZE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</si>
</sst>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00"/>
    <numFmt numFmtId="170" formatCode="0.0"/>
  </numFmts>
  <fonts count="73">
    <font>
      <sz val="10"/>
      <name val="Arial"/>
      <family val="0"/>
    </font>
    <font>
      <sz val="11"/>
      <color indexed="8"/>
      <name val="Calibri"/>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8"/>
      <name val="Arial"/>
      <family val="2"/>
    </font>
    <font>
      <sz val="8"/>
      <color indexed="8"/>
      <name val="Arial"/>
      <family val="2"/>
    </font>
    <font>
      <sz val="7"/>
      <name val="Arial"/>
      <family val="2"/>
    </font>
    <font>
      <sz val="11"/>
      <color indexed="10"/>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sz val="8"/>
      <color indexed="9"/>
      <name val="Calibri"/>
      <family val="0"/>
    </font>
    <font>
      <vertAlign val="subscript"/>
      <sz val="10"/>
      <color indexed="8"/>
      <name val="Arial"/>
      <family val="0"/>
    </font>
    <font>
      <vertAlign val="superscript"/>
      <sz val="10"/>
      <color indexed="8"/>
      <name val="Arial"/>
      <family val="0"/>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2"/>
      </left>
      <right style="thin">
        <color indexed="22"/>
      </right>
      <top style="medium">
        <color indexed="22"/>
      </top>
      <bottom style="medium">
        <color indexed="22"/>
      </bottom>
    </border>
    <border>
      <left style="thin">
        <color indexed="22"/>
      </left>
      <right style="medium">
        <color indexed="22"/>
      </right>
      <top style="medium">
        <color indexed="22"/>
      </top>
      <bottom style="medium">
        <color indexed="22"/>
      </bottom>
    </border>
    <border>
      <left style="medium">
        <color indexed="22"/>
      </left>
      <right style="thin">
        <color indexed="22"/>
      </right>
      <top/>
      <bottom style="thin">
        <color indexed="22"/>
      </bottom>
    </border>
    <border>
      <left style="thin">
        <color indexed="22"/>
      </left>
      <right style="thin">
        <color indexed="22"/>
      </right>
      <top/>
      <bottom style="thin">
        <color indexed="22"/>
      </bottom>
    </border>
    <border>
      <left style="thin">
        <color indexed="22"/>
      </left>
      <right style="medium">
        <color indexed="22"/>
      </right>
      <top/>
      <bottom style="thin">
        <color indexed="22"/>
      </bottom>
    </border>
    <border>
      <left style="thin">
        <color indexed="22"/>
      </left>
      <right style="thin">
        <color indexed="22"/>
      </right>
      <top style="thin">
        <color indexed="22"/>
      </top>
      <bottom style="thin">
        <color indexed="22"/>
      </bottom>
    </border>
    <border>
      <left style="medium">
        <color indexed="22"/>
      </left>
      <right style="thin">
        <color indexed="22"/>
      </right>
      <top style="thin">
        <color indexed="22"/>
      </top>
      <bottom style="thin">
        <color indexed="22"/>
      </bottom>
    </border>
    <border>
      <left style="thin">
        <color indexed="22"/>
      </left>
      <right style="thin">
        <color indexed="22"/>
      </right>
      <top style="thin">
        <color indexed="22"/>
      </top>
      <bottom/>
    </border>
    <border>
      <left style="medium">
        <color indexed="22"/>
      </left>
      <right style="thin">
        <color indexed="22"/>
      </right>
      <top style="thin">
        <color indexed="22"/>
      </top>
      <bottom style="medium">
        <color indexed="22"/>
      </bottom>
    </border>
    <border>
      <left style="medium">
        <color indexed="22"/>
      </left>
      <right style="thin">
        <color indexed="22"/>
      </right>
      <top style="thin">
        <color indexed="22"/>
      </top>
      <bottom/>
    </border>
    <border>
      <left style="thin">
        <color indexed="22"/>
      </left>
      <right style="thin">
        <color indexed="22"/>
      </right>
      <top/>
      <bottom/>
    </border>
    <border>
      <left style="thin">
        <color indexed="22"/>
      </left>
      <right style="thin">
        <color indexed="22"/>
      </right>
      <top style="thin">
        <color indexed="22"/>
      </top>
      <bottom style="medium">
        <color indexed="22"/>
      </bottom>
    </border>
    <border>
      <left style="medium">
        <color indexed="22"/>
      </left>
      <right style="thin">
        <color indexed="22"/>
      </right>
      <top style="medium">
        <color indexed="22"/>
      </top>
      <bottom style="medium">
        <color indexed="22"/>
      </bottom>
    </border>
    <border>
      <left style="thin">
        <color indexed="22"/>
      </left>
      <right/>
      <top style="medium">
        <color indexed="22"/>
      </top>
      <bottom style="medium">
        <color indexed="22"/>
      </bottom>
    </border>
    <border>
      <left style="thin">
        <color indexed="22"/>
      </left>
      <right/>
      <top style="thin">
        <color indexed="22"/>
      </top>
      <bottom style="thin">
        <color indexed="22"/>
      </bottom>
    </border>
    <border>
      <left style="thin">
        <color indexed="22"/>
      </left>
      <right style="medium">
        <color indexed="22"/>
      </right>
      <top style="thin">
        <color indexed="22"/>
      </top>
      <bottom style="thin">
        <color indexed="22"/>
      </bottom>
    </border>
    <border>
      <left style="thin">
        <color indexed="22"/>
      </left>
      <right/>
      <top style="thin">
        <color indexed="22"/>
      </top>
      <bottom style="medium">
        <color indexed="22"/>
      </bottom>
    </border>
    <border>
      <left style="thin">
        <color indexed="22"/>
      </left>
      <right/>
      <top/>
      <bottom style="thin">
        <color indexed="22"/>
      </bottom>
    </border>
    <border>
      <left style="thin">
        <color indexed="22"/>
      </left>
      <right style="medium">
        <color indexed="22"/>
      </right>
      <top style="medium">
        <color indexed="22"/>
      </top>
      <bottom style="thin">
        <color indexed="22"/>
      </bottom>
    </border>
    <border>
      <left style="medium">
        <color indexed="22"/>
      </left>
      <right style="thin">
        <color indexed="22"/>
      </right>
      <top style="medium">
        <color indexed="22"/>
      </top>
      <bottom style="thin">
        <color indexed="22"/>
      </bottom>
    </border>
    <border>
      <left style="thin">
        <color indexed="22"/>
      </left>
      <right style="thin">
        <color indexed="22"/>
      </right>
      <top style="medium">
        <color indexed="22"/>
      </top>
      <bottom style="thin">
        <color indexed="22"/>
      </bottom>
    </border>
    <border>
      <left style="thin">
        <color indexed="22"/>
      </left>
      <right/>
      <top style="thin">
        <color indexed="22"/>
      </top>
      <bottom/>
    </border>
    <border>
      <left style="medium">
        <color indexed="22"/>
      </left>
      <right style="thin">
        <color indexed="22"/>
      </right>
      <top style="medium">
        <color indexed="22"/>
      </top>
      <bottom/>
    </border>
    <border>
      <left style="thin">
        <color indexed="22"/>
      </left>
      <right style="thin">
        <color indexed="22"/>
      </right>
      <top style="medium">
        <color indexed="22"/>
      </top>
      <bottom/>
    </border>
    <border>
      <left style="thin">
        <color indexed="22"/>
      </left>
      <right style="medium">
        <color indexed="22"/>
      </right>
      <top style="medium">
        <color indexed="22"/>
      </top>
      <bottom/>
    </border>
    <border>
      <left/>
      <right style="thin">
        <color indexed="22"/>
      </right>
      <top/>
      <bottom style="thin">
        <color indexed="22"/>
      </bottom>
    </border>
    <border>
      <left style="thin">
        <color indexed="22"/>
      </left>
      <right style="thin">
        <color indexed="22"/>
      </right>
      <top/>
      <bottom style="medium">
        <color indexed="22"/>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border>
    <border>
      <left style="medium"/>
      <right style="medium"/>
      <top style="medium"/>
      <bottom style="medium"/>
    </border>
    <border>
      <left style="medium"/>
      <right/>
      <top style="medium"/>
      <bottom style="medium"/>
    </border>
    <border>
      <left/>
      <right style="medium"/>
      <top style="medium"/>
      <bottom style="medium"/>
    </border>
    <border>
      <left style="medium">
        <color indexed="55"/>
      </left>
      <right style="medium">
        <color indexed="55"/>
      </right>
      <top style="medium">
        <color indexed="55"/>
      </top>
      <bottom style="thin"/>
    </border>
    <border>
      <left style="thin">
        <color indexed="55"/>
      </left>
      <right/>
      <top style="thin">
        <color indexed="55"/>
      </top>
      <bottom/>
    </border>
    <border>
      <left/>
      <right/>
      <top style="thin">
        <color indexed="55"/>
      </top>
      <bottom/>
    </border>
    <border>
      <left/>
      <right style="thin">
        <color indexed="55"/>
      </right>
      <top style="thin">
        <color indexed="55"/>
      </top>
      <bottom/>
    </border>
    <border>
      <left style="thin">
        <color indexed="55"/>
      </left>
      <right/>
      <top/>
      <bottom/>
    </border>
    <border>
      <left/>
      <right style="thin">
        <color indexed="55"/>
      </right>
      <top/>
      <bottom/>
    </border>
    <border>
      <left style="medium">
        <color indexed="55"/>
      </left>
      <right/>
      <top style="medium">
        <color indexed="55"/>
      </top>
      <bottom style="medium">
        <color indexed="55"/>
      </bottom>
    </border>
    <border>
      <left/>
      <right style="medium">
        <color indexed="55"/>
      </right>
      <top style="medium">
        <color indexed="55"/>
      </top>
      <bottom style="medium">
        <color indexed="55"/>
      </bottom>
    </border>
    <border>
      <left style="medium">
        <color indexed="55"/>
      </left>
      <right style="medium">
        <color indexed="55"/>
      </right>
      <top/>
      <bottom style="medium">
        <color indexed="55"/>
      </bottom>
    </border>
    <border>
      <left style="medium">
        <color indexed="55"/>
      </left>
      <right/>
      <top/>
      <bottom style="medium">
        <color indexed="55"/>
      </bottom>
    </border>
    <border>
      <left style="thin">
        <color indexed="55"/>
      </left>
      <right/>
      <top/>
      <bottom style="thin">
        <color indexed="55"/>
      </bottom>
    </border>
    <border>
      <left/>
      <right/>
      <top/>
      <bottom style="thin">
        <color indexed="55"/>
      </bottom>
    </border>
    <border>
      <left/>
      <right style="thin">
        <color indexed="55"/>
      </right>
      <top/>
      <bottom style="thin">
        <color indexed="55"/>
      </bottom>
    </border>
    <border>
      <left style="medium"/>
      <right/>
      <top style="medium"/>
      <bottom/>
    </border>
    <border>
      <left style="medium"/>
      <right style="medium"/>
      <top style="medium"/>
      <bottom/>
    </border>
    <border>
      <left style="medium"/>
      <right/>
      <top/>
      <bottom/>
    </border>
    <border>
      <left style="thin"/>
      <right style="thin"/>
      <top style="thin"/>
      <bottom style="thin"/>
    </border>
    <border>
      <left style="medium"/>
      <right style="medium"/>
      <top/>
      <bottom/>
    </border>
    <border>
      <left style="thin"/>
      <right/>
      <top/>
      <bottom/>
    </border>
    <border>
      <left/>
      <right/>
      <top style="medium">
        <color indexed="55"/>
      </top>
      <bottom style="medium">
        <color indexed="55"/>
      </bottom>
    </border>
    <border>
      <left/>
      <right/>
      <top style="medium"/>
      <bottom/>
    </border>
    <border>
      <left style="medium"/>
      <right style="medium"/>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8" fillId="21" borderId="1" applyNumberFormat="0" applyAlignment="0" applyProtection="0"/>
    <xf numFmtId="0" fontId="59" fillId="22"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62" fillId="29" borderId="1" applyNumberFormat="0" applyAlignment="0" applyProtection="0"/>
    <xf numFmtId="165" fontId="0" fillId="0" borderId="0" applyFont="0" applyFill="0" applyBorder="0" applyAlignment="0" applyProtection="0"/>
    <xf numFmtId="0" fontId="6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1" borderId="0" applyNumberFormat="0" applyBorder="0" applyAlignment="0" applyProtection="0"/>
    <xf numFmtId="0" fontId="0" fillId="0" borderId="0">
      <alignment/>
      <protection/>
    </xf>
    <xf numFmtId="0" fontId="55" fillId="0" borderId="0">
      <alignment/>
      <protection/>
    </xf>
    <xf numFmtId="0" fontId="0" fillId="0" borderId="0">
      <alignment/>
      <protection/>
    </xf>
    <xf numFmtId="0" fontId="11" fillId="0" borderId="0">
      <alignment/>
      <protection/>
    </xf>
    <xf numFmtId="0" fontId="55" fillId="0" borderId="0">
      <alignment/>
      <protection/>
    </xf>
    <xf numFmtId="0" fontId="12"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5" fillId="21" borderId="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61" fillId="0" borderId="8" applyNumberFormat="0" applyFill="0" applyAlignment="0" applyProtection="0"/>
    <xf numFmtId="0" fontId="71" fillId="0" borderId="9" applyNumberFormat="0" applyFill="0" applyAlignment="0" applyProtection="0"/>
  </cellStyleXfs>
  <cellXfs count="303">
    <xf numFmtId="0" fontId="0" fillId="0" borderId="0" xfId="0" applyAlignment="1">
      <alignment/>
    </xf>
    <xf numFmtId="0" fontId="2" fillId="0" borderId="0" xfId="0" applyFont="1" applyAlignment="1">
      <alignment/>
    </xf>
    <xf numFmtId="0" fontId="2" fillId="0" borderId="0" xfId="0" applyFont="1" applyFill="1" applyAlignment="1">
      <alignment/>
    </xf>
    <xf numFmtId="17" fontId="5" fillId="33" borderId="10" xfId="0" applyNumberFormat="1" applyFont="1" applyFill="1" applyBorder="1" applyAlignment="1">
      <alignment horizontal="center" vertical="center"/>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6" fillId="0" borderId="0" xfId="0" applyFont="1" applyFill="1" applyAlignment="1">
      <alignment horizontal="center" vertical="center"/>
    </xf>
    <xf numFmtId="0" fontId="7" fillId="0" borderId="12" xfId="0" applyFont="1" applyBorder="1" applyAlignment="1">
      <alignment/>
    </xf>
    <xf numFmtId="0" fontId="7" fillId="0" borderId="13" xfId="0" applyFont="1" applyBorder="1" applyAlignment="1">
      <alignment/>
    </xf>
    <xf numFmtId="0" fontId="7" fillId="0" borderId="13" xfId="0" applyFont="1" applyBorder="1" applyAlignment="1">
      <alignment horizontal="right"/>
    </xf>
    <xf numFmtId="0" fontId="7" fillId="0" borderId="14" xfId="0" applyFont="1" applyBorder="1" applyAlignment="1">
      <alignment horizontal="right"/>
    </xf>
    <xf numFmtId="0" fontId="8" fillId="0" borderId="0" xfId="0" applyFont="1" applyFill="1" applyAlignment="1">
      <alignment/>
    </xf>
    <xf numFmtId="0" fontId="9" fillId="0" borderId="13" xfId="0" applyFont="1" applyBorder="1" applyAlignment="1">
      <alignment horizontal="right"/>
    </xf>
    <xf numFmtId="3" fontId="9" fillId="0" borderId="13" xfId="0" applyNumberFormat="1" applyFont="1" applyBorder="1" applyAlignment="1">
      <alignment horizontal="right"/>
    </xf>
    <xf numFmtId="0" fontId="7" fillId="0" borderId="15" xfId="0" applyFont="1" applyBorder="1" applyAlignment="1">
      <alignment/>
    </xf>
    <xf numFmtId="0" fontId="7" fillId="0" borderId="13" xfId="0" applyFont="1" applyFill="1" applyBorder="1" applyAlignment="1">
      <alignment horizontal="right"/>
    </xf>
    <xf numFmtId="0" fontId="7" fillId="0" borderId="15" xfId="0" applyFont="1" applyFill="1" applyBorder="1" applyAlignment="1">
      <alignment/>
    </xf>
    <xf numFmtId="0" fontId="7" fillId="0" borderId="16" xfId="0" applyFont="1" applyBorder="1" applyAlignment="1">
      <alignment/>
    </xf>
    <xf numFmtId="4" fontId="9" fillId="0" borderId="15" xfId="0" applyNumberFormat="1" applyFont="1" applyBorder="1" applyAlignment="1">
      <alignment/>
    </xf>
    <xf numFmtId="4" fontId="9" fillId="0" borderId="13" xfId="0" applyNumberFormat="1" applyFont="1" applyBorder="1" applyAlignment="1">
      <alignment horizontal="right"/>
    </xf>
    <xf numFmtId="4" fontId="7" fillId="0" borderId="15" xfId="0" applyNumberFormat="1" applyFont="1" applyBorder="1" applyAlignment="1">
      <alignment/>
    </xf>
    <xf numFmtId="4" fontId="7" fillId="0" borderId="13" xfId="0" applyNumberFormat="1" applyFont="1" applyBorder="1" applyAlignment="1">
      <alignment/>
    </xf>
    <xf numFmtId="4" fontId="7" fillId="0" borderId="13" xfId="0" applyNumberFormat="1" applyFont="1" applyFill="1" applyBorder="1" applyAlignment="1">
      <alignment/>
    </xf>
    <xf numFmtId="4" fontId="7" fillId="34" borderId="13" xfId="0" applyNumberFormat="1" applyFont="1" applyFill="1" applyBorder="1" applyAlignment="1">
      <alignment/>
    </xf>
    <xf numFmtId="4" fontId="7" fillId="0" borderId="15" xfId="0" applyNumberFormat="1" applyFont="1" applyFill="1" applyBorder="1" applyAlignment="1">
      <alignment/>
    </xf>
    <xf numFmtId="0" fontId="7" fillId="0" borderId="13" xfId="0" applyFont="1" applyFill="1" applyBorder="1" applyAlignment="1">
      <alignment/>
    </xf>
    <xf numFmtId="4" fontId="9" fillId="0" borderId="15" xfId="0" applyNumberFormat="1" applyFont="1" applyFill="1" applyBorder="1" applyAlignment="1">
      <alignment/>
    </xf>
    <xf numFmtId="0" fontId="7" fillId="0" borderId="16" xfId="0" applyFont="1" applyFill="1" applyBorder="1" applyAlignment="1">
      <alignment/>
    </xf>
    <xf numFmtId="4" fontId="9" fillId="0" borderId="13" xfId="0" applyNumberFormat="1" applyFont="1" applyFill="1" applyBorder="1" applyAlignment="1">
      <alignment horizontal="right"/>
    </xf>
    <xf numFmtId="4" fontId="7" fillId="0" borderId="15" xfId="0" applyNumberFormat="1" applyFont="1" applyFill="1" applyBorder="1" applyAlignment="1">
      <alignment horizontal="right"/>
    </xf>
    <xf numFmtId="4" fontId="7" fillId="0" borderId="13" xfId="0" applyNumberFormat="1" applyFont="1" applyFill="1" applyBorder="1" applyAlignment="1">
      <alignment horizontal="right"/>
    </xf>
    <xf numFmtId="3" fontId="7" fillId="0" borderId="15" xfId="0" applyNumberFormat="1" applyFont="1" applyFill="1" applyBorder="1" applyAlignment="1">
      <alignment horizontal="right"/>
    </xf>
    <xf numFmtId="3" fontId="7" fillId="0" borderId="13" xfId="0" applyNumberFormat="1" applyFont="1" applyFill="1" applyBorder="1" applyAlignment="1">
      <alignment horizontal="right"/>
    </xf>
    <xf numFmtId="0" fontId="9" fillId="0" borderId="13" xfId="0" applyFont="1" applyFill="1" applyBorder="1" applyAlignment="1">
      <alignment horizontal="right"/>
    </xf>
    <xf numFmtId="3" fontId="9" fillId="0" borderId="15" xfId="0" applyNumberFormat="1" applyFont="1" applyBorder="1" applyAlignment="1">
      <alignment horizontal="right"/>
    </xf>
    <xf numFmtId="3" fontId="7" fillId="0" borderId="15" xfId="0" applyNumberFormat="1" applyFont="1" applyBorder="1" applyAlignment="1">
      <alignment horizontal="right"/>
    </xf>
    <xf numFmtId="3" fontId="7" fillId="0" borderId="13" xfId="0" applyNumberFormat="1" applyFont="1" applyBorder="1" applyAlignment="1">
      <alignment horizontal="right"/>
    </xf>
    <xf numFmtId="0" fontId="9" fillId="0" borderId="17" xfId="0" applyFont="1" applyBorder="1" applyAlignment="1">
      <alignment horizontal="right"/>
    </xf>
    <xf numFmtId="0" fontId="7" fillId="0" borderId="17" xfId="0" applyFont="1" applyBorder="1" applyAlignment="1">
      <alignment horizontal="right"/>
    </xf>
    <xf numFmtId="0" fontId="7" fillId="0" borderId="17" xfId="0" applyFont="1" applyFill="1" applyBorder="1" applyAlignment="1">
      <alignment horizontal="right"/>
    </xf>
    <xf numFmtId="0" fontId="7" fillId="0" borderId="15" xfId="0" applyFont="1" applyBorder="1" applyAlignment="1">
      <alignment horizontal="right"/>
    </xf>
    <xf numFmtId="0" fontId="9" fillId="0" borderId="15" xfId="0" applyFont="1" applyBorder="1" applyAlignment="1">
      <alignment horizontal="right"/>
    </xf>
    <xf numFmtId="0" fontId="7" fillId="0" borderId="18" xfId="0" applyFont="1" applyBorder="1" applyAlignment="1">
      <alignment/>
    </xf>
    <xf numFmtId="0" fontId="7" fillId="0" borderId="19" xfId="0" applyFont="1" applyBorder="1" applyAlignment="1">
      <alignment/>
    </xf>
    <xf numFmtId="0" fontId="7" fillId="0" borderId="20" xfId="0" applyFont="1" applyBorder="1" applyAlignment="1">
      <alignment/>
    </xf>
    <xf numFmtId="0" fontId="7" fillId="0" borderId="20" xfId="0" applyFont="1" applyBorder="1" applyAlignment="1">
      <alignment horizontal="right"/>
    </xf>
    <xf numFmtId="3" fontId="9" fillId="0" borderId="20" xfId="0" applyNumberFormat="1" applyFont="1" applyBorder="1" applyAlignment="1">
      <alignment horizontal="right"/>
    </xf>
    <xf numFmtId="0" fontId="9" fillId="0" borderId="20" xfId="0" applyFont="1" applyBorder="1" applyAlignment="1">
      <alignment horizontal="right"/>
    </xf>
    <xf numFmtId="0" fontId="9" fillId="0" borderId="19" xfId="0" applyFont="1" applyBorder="1" applyAlignment="1">
      <alignment/>
    </xf>
    <xf numFmtId="0" fontId="7" fillId="0" borderId="17" xfId="0" applyFont="1" applyBorder="1" applyAlignment="1">
      <alignment/>
    </xf>
    <xf numFmtId="0" fontId="7" fillId="0" borderId="21" xfId="0" applyFont="1" applyBorder="1" applyAlignment="1">
      <alignment/>
    </xf>
    <xf numFmtId="0" fontId="7" fillId="0" borderId="21" xfId="0" applyFont="1" applyBorder="1" applyAlignment="1">
      <alignment horizontal="right"/>
    </xf>
    <xf numFmtId="0" fontId="10" fillId="0" borderId="0" xfId="0" applyFont="1" applyFill="1" applyAlignment="1">
      <alignment/>
    </xf>
    <xf numFmtId="0" fontId="2" fillId="0" borderId="0" xfId="0" applyFont="1" applyAlignment="1">
      <alignment wrapText="1"/>
    </xf>
    <xf numFmtId="0" fontId="10" fillId="0" borderId="0" xfId="0" applyFont="1" applyAlignment="1">
      <alignment/>
    </xf>
    <xf numFmtId="0" fontId="7" fillId="0" borderId="0" xfId="0" applyFont="1" applyAlignment="1">
      <alignment/>
    </xf>
    <xf numFmtId="0" fontId="9" fillId="0" borderId="12" xfId="0" applyFont="1" applyBorder="1" applyAlignment="1">
      <alignment/>
    </xf>
    <xf numFmtId="4" fontId="7" fillId="34" borderId="15" xfId="0" applyNumberFormat="1" applyFont="1" applyFill="1" applyBorder="1" applyAlignment="1">
      <alignment/>
    </xf>
    <xf numFmtId="0" fontId="14" fillId="33" borderId="22" xfId="0" applyFont="1" applyFill="1" applyBorder="1" applyAlignment="1">
      <alignment/>
    </xf>
    <xf numFmtId="0" fontId="14" fillId="33" borderId="23" xfId="0" applyFont="1" applyFill="1" applyBorder="1" applyAlignment="1">
      <alignment horizontal="center"/>
    </xf>
    <xf numFmtId="0" fontId="14" fillId="33" borderId="11" xfId="0" applyFont="1" applyFill="1" applyBorder="1" applyAlignment="1">
      <alignment horizontal="center"/>
    </xf>
    <xf numFmtId="0" fontId="15" fillId="0" borderId="0" xfId="0" applyFont="1" applyBorder="1" applyAlignment="1">
      <alignment/>
    </xf>
    <xf numFmtId="0" fontId="15" fillId="0" borderId="0" xfId="0" applyFont="1" applyAlignment="1">
      <alignment/>
    </xf>
    <xf numFmtId="0" fontId="16" fillId="0" borderId="16" xfId="0" applyFont="1" applyFill="1" applyBorder="1" applyAlignment="1">
      <alignment/>
    </xf>
    <xf numFmtId="0" fontId="16" fillId="0" borderId="24" xfId="0" applyFont="1" applyFill="1" applyBorder="1" applyAlignment="1">
      <alignment horizontal="center"/>
    </xf>
    <xf numFmtId="3" fontId="17" fillId="33" borderId="25" xfId="0" applyNumberFormat="1" applyFont="1" applyFill="1" applyBorder="1" applyAlignment="1">
      <alignment horizontal="center"/>
    </xf>
    <xf numFmtId="0" fontId="0" fillId="0" borderId="0" xfId="0" applyFont="1" applyAlignment="1">
      <alignment/>
    </xf>
    <xf numFmtId="0" fontId="17" fillId="33" borderId="18" xfId="0" applyFont="1" applyFill="1" applyBorder="1" applyAlignment="1">
      <alignment/>
    </xf>
    <xf numFmtId="0" fontId="17" fillId="33" borderId="26" xfId="0" applyFont="1" applyFill="1" applyBorder="1" applyAlignment="1">
      <alignment horizontal="center"/>
    </xf>
    <xf numFmtId="0" fontId="10" fillId="0" borderId="15" xfId="0" applyFont="1" applyFill="1" applyBorder="1" applyAlignment="1">
      <alignment horizontal="center"/>
    </xf>
    <xf numFmtId="0" fontId="10" fillId="0" borderId="24" xfId="0" applyFont="1" applyFill="1" applyBorder="1" applyAlignment="1">
      <alignment horizontal="center"/>
    </xf>
    <xf numFmtId="0" fontId="10" fillId="0" borderId="15" xfId="0" applyFont="1" applyFill="1" applyBorder="1" applyAlignment="1">
      <alignment horizontal="center" wrapText="1"/>
    </xf>
    <xf numFmtId="0" fontId="10" fillId="0" borderId="24" xfId="0" applyFont="1" applyFill="1" applyBorder="1" applyAlignment="1">
      <alignment horizontal="center" wrapText="1"/>
    </xf>
    <xf numFmtId="0" fontId="17" fillId="33" borderId="21" xfId="0" applyFont="1" applyFill="1" applyBorder="1" applyAlignment="1">
      <alignment horizontal="center"/>
    </xf>
    <xf numFmtId="0" fontId="19" fillId="0" borderId="0" xfId="0" applyFont="1" applyAlignment="1">
      <alignment/>
    </xf>
    <xf numFmtId="0" fontId="19" fillId="0" borderId="0" xfId="0" applyFont="1" applyFill="1" applyAlignment="1">
      <alignment/>
    </xf>
    <xf numFmtId="0" fontId="14" fillId="33" borderId="10" xfId="0" applyFont="1" applyFill="1" applyBorder="1" applyAlignment="1">
      <alignment horizontal="center"/>
    </xf>
    <xf numFmtId="0" fontId="16" fillId="0" borderId="12" xfId="0" applyFont="1" applyBorder="1" applyAlignment="1">
      <alignment/>
    </xf>
    <xf numFmtId="4" fontId="7" fillId="0" borderId="15" xfId="0" applyNumberFormat="1" applyFont="1" applyFill="1" applyBorder="1" applyAlignment="1">
      <alignment/>
    </xf>
    <xf numFmtId="4" fontId="7" fillId="0" borderId="27" xfId="0" applyNumberFormat="1" applyFont="1" applyFill="1" applyBorder="1" applyAlignment="1">
      <alignment/>
    </xf>
    <xf numFmtId="4" fontId="5" fillId="33" borderId="28" xfId="0" applyNumberFormat="1" applyFont="1" applyFill="1" applyBorder="1" applyAlignment="1">
      <alignment/>
    </xf>
    <xf numFmtId="3" fontId="19" fillId="0" borderId="0" xfId="0" applyNumberFormat="1" applyFont="1" applyFill="1" applyBorder="1" applyAlignment="1">
      <alignment/>
    </xf>
    <xf numFmtId="4" fontId="19" fillId="0" borderId="0" xfId="0" applyNumberFormat="1" applyFont="1" applyAlignment="1">
      <alignment/>
    </xf>
    <xf numFmtId="0" fontId="16" fillId="0" borderId="16" xfId="0" applyFont="1" applyBorder="1" applyAlignment="1">
      <alignment/>
    </xf>
    <xf numFmtId="4" fontId="7" fillId="0" borderId="15" xfId="0" applyNumberFormat="1" applyFont="1" applyBorder="1" applyAlignment="1">
      <alignment/>
    </xf>
    <xf numFmtId="4" fontId="7" fillId="0" borderId="27" xfId="0" applyNumberFormat="1" applyFont="1" applyBorder="1" applyAlignment="1">
      <alignment/>
    </xf>
    <xf numFmtId="3" fontId="20" fillId="0" borderId="0" xfId="0" applyNumberFormat="1" applyFont="1" applyFill="1" applyBorder="1" applyAlignment="1">
      <alignment/>
    </xf>
    <xf numFmtId="4" fontId="20" fillId="0" borderId="0" xfId="0" applyNumberFormat="1" applyFont="1" applyAlignment="1">
      <alignment/>
    </xf>
    <xf numFmtId="0" fontId="5" fillId="33" borderId="18" xfId="0" applyFont="1" applyFill="1" applyBorder="1" applyAlignment="1">
      <alignment/>
    </xf>
    <xf numFmtId="4" fontId="5" fillId="33" borderId="21" xfId="0" applyNumberFormat="1" applyFont="1" applyFill="1" applyBorder="1" applyAlignment="1">
      <alignment/>
    </xf>
    <xf numFmtId="0" fontId="8" fillId="0" borderId="0" xfId="0" applyFont="1" applyAlignment="1">
      <alignment/>
    </xf>
    <xf numFmtId="0" fontId="21" fillId="0" borderId="0" xfId="0" applyFont="1" applyAlignment="1">
      <alignment/>
    </xf>
    <xf numFmtId="0" fontId="14" fillId="33" borderId="29" xfId="0" applyFont="1" applyFill="1" applyBorder="1" applyAlignment="1">
      <alignment/>
    </xf>
    <xf numFmtId="0" fontId="14" fillId="33" borderId="30" xfId="0" applyFont="1" applyFill="1" applyBorder="1" applyAlignment="1">
      <alignment horizontal="center"/>
    </xf>
    <xf numFmtId="0" fontId="14" fillId="33" borderId="28" xfId="0" applyFont="1" applyFill="1" applyBorder="1" applyAlignment="1">
      <alignment horizontal="center"/>
    </xf>
    <xf numFmtId="0" fontId="16" fillId="0" borderId="16" xfId="0" applyFont="1" applyFill="1" applyBorder="1" applyAlignment="1">
      <alignment horizontal="justify" vertical="top" wrapText="1"/>
    </xf>
    <xf numFmtId="3" fontId="7" fillId="0" borderId="24" xfId="0" applyNumberFormat="1" applyFont="1" applyFill="1" applyBorder="1" applyAlignment="1">
      <alignment/>
    </xf>
    <xf numFmtId="3" fontId="7" fillId="34" borderId="24" xfId="0" applyNumberFormat="1" applyFont="1" applyFill="1" applyBorder="1" applyAlignment="1">
      <alignment/>
    </xf>
    <xf numFmtId="3" fontId="14" fillId="33" borderId="25" xfId="0" applyNumberFormat="1" applyFont="1" applyFill="1" applyBorder="1" applyAlignment="1">
      <alignment/>
    </xf>
    <xf numFmtId="0" fontId="16" fillId="0" borderId="16" xfId="0" applyFont="1" applyFill="1" applyBorder="1" applyAlignment="1">
      <alignment wrapText="1"/>
    </xf>
    <xf numFmtId="0" fontId="14" fillId="33" borderId="18" xfId="0" applyFont="1" applyFill="1" applyBorder="1" applyAlignment="1">
      <alignment/>
    </xf>
    <xf numFmtId="4" fontId="5" fillId="33" borderId="31" xfId="0" applyNumberFormat="1" applyFont="1" applyFill="1" applyBorder="1" applyAlignment="1">
      <alignment/>
    </xf>
    <xf numFmtId="4" fontId="21" fillId="0" borderId="0" xfId="0" applyNumberFormat="1" applyFont="1" applyAlignment="1">
      <alignment/>
    </xf>
    <xf numFmtId="0" fontId="16" fillId="0" borderId="0" xfId="0" applyFont="1" applyAlignment="1">
      <alignment/>
    </xf>
    <xf numFmtId="0" fontId="22" fillId="0" borderId="0" xfId="0" applyFont="1" applyAlignment="1">
      <alignment/>
    </xf>
    <xf numFmtId="0" fontId="23" fillId="0" borderId="0" xfId="0" applyFont="1" applyAlignment="1">
      <alignment/>
    </xf>
    <xf numFmtId="0" fontId="14" fillId="33" borderId="32" xfId="0" applyFont="1" applyFill="1" applyBorder="1" applyAlignment="1">
      <alignment/>
    </xf>
    <xf numFmtId="0" fontId="14" fillId="33" borderId="33" xfId="0" applyFont="1" applyFill="1" applyBorder="1" applyAlignment="1">
      <alignment horizontal="center"/>
    </xf>
    <xf numFmtId="0" fontId="14" fillId="33" borderId="34" xfId="0" applyFont="1" applyFill="1" applyBorder="1" applyAlignment="1">
      <alignment horizontal="center"/>
    </xf>
    <xf numFmtId="0" fontId="16" fillId="0" borderId="16" xfId="0" applyFont="1" applyFill="1" applyBorder="1" applyAlignment="1">
      <alignment horizontal="left" vertical="center" wrapText="1"/>
    </xf>
    <xf numFmtId="4" fontId="16" fillId="0" borderId="15" xfId="0" applyNumberFormat="1" applyFont="1" applyFill="1" applyBorder="1" applyAlignment="1">
      <alignment horizontal="right"/>
    </xf>
    <xf numFmtId="4" fontId="16" fillId="34" borderId="24" xfId="0" applyNumberFormat="1" applyFont="1" applyFill="1" applyBorder="1" applyAlignment="1">
      <alignment horizontal="right"/>
    </xf>
    <xf numFmtId="4" fontId="16" fillId="0" borderId="24" xfId="0" applyNumberFormat="1" applyFont="1" applyFill="1" applyBorder="1" applyAlignment="1">
      <alignment horizontal="right"/>
    </xf>
    <xf numFmtId="4" fontId="14" fillId="33" borderId="25" xfId="0" applyNumberFormat="1" applyFont="1" applyFill="1" applyBorder="1" applyAlignment="1">
      <alignment horizontal="right"/>
    </xf>
    <xf numFmtId="4" fontId="15" fillId="0" borderId="0" xfId="0" applyNumberFormat="1" applyFont="1" applyAlignment="1">
      <alignment/>
    </xf>
    <xf numFmtId="4" fontId="14" fillId="33" borderId="21" xfId="0" applyNumberFormat="1" applyFont="1" applyFill="1" applyBorder="1" applyAlignment="1">
      <alignment horizontal="right"/>
    </xf>
    <xf numFmtId="4" fontId="16" fillId="0" borderId="15" xfId="0" applyNumberFormat="1" applyFont="1" applyFill="1" applyBorder="1" applyAlignment="1">
      <alignment horizontal="right" wrapText="1"/>
    </xf>
    <xf numFmtId="4" fontId="14" fillId="33" borderId="15" xfId="0" applyNumberFormat="1" applyFont="1" applyFill="1" applyBorder="1" applyAlignment="1">
      <alignment horizontal="right"/>
    </xf>
    <xf numFmtId="0" fontId="16" fillId="0" borderId="12" xfId="0" applyFont="1" applyFill="1" applyBorder="1" applyAlignment="1">
      <alignment/>
    </xf>
    <xf numFmtId="4" fontId="16" fillId="0" borderId="13" xfId="0" applyNumberFormat="1" applyFont="1" applyFill="1" applyBorder="1" applyAlignment="1">
      <alignment horizontal="right"/>
    </xf>
    <xf numFmtId="4" fontId="16" fillId="0" borderId="35" xfId="0" applyNumberFormat="1" applyFont="1" applyFill="1" applyBorder="1" applyAlignment="1">
      <alignment horizontal="right"/>
    </xf>
    <xf numFmtId="3" fontId="14" fillId="33" borderId="21" xfId="0" applyNumberFormat="1" applyFont="1" applyFill="1" applyBorder="1" applyAlignment="1">
      <alignment horizontal="right"/>
    </xf>
    <xf numFmtId="4" fontId="14" fillId="33" borderId="36" xfId="0" applyNumberFormat="1" applyFont="1" applyFill="1" applyBorder="1" applyAlignment="1">
      <alignment horizontal="right"/>
    </xf>
    <xf numFmtId="3" fontId="16" fillId="0" borderId="15" xfId="0" applyNumberFormat="1" applyFont="1" applyFill="1" applyBorder="1" applyAlignment="1">
      <alignment horizontal="right"/>
    </xf>
    <xf numFmtId="0" fontId="0" fillId="0" borderId="0" xfId="0" applyFill="1" applyAlignment="1">
      <alignment/>
    </xf>
    <xf numFmtId="0" fontId="24" fillId="0" borderId="0" xfId="0" applyFont="1" applyFill="1" applyAlignment="1">
      <alignment/>
    </xf>
    <xf numFmtId="0" fontId="0" fillId="0" borderId="0" xfId="0" applyFill="1" applyAlignment="1">
      <alignment horizontal="right"/>
    </xf>
    <xf numFmtId="0" fontId="25" fillId="0" borderId="0" xfId="0" applyFont="1" applyFill="1" applyAlignment="1">
      <alignment/>
    </xf>
    <xf numFmtId="0" fontId="0" fillId="0" borderId="37" xfId="0" applyFill="1" applyBorder="1" applyAlignment="1">
      <alignment/>
    </xf>
    <xf numFmtId="0" fontId="0" fillId="0" borderId="37" xfId="0" applyFont="1" applyFill="1" applyBorder="1" applyAlignment="1">
      <alignment/>
    </xf>
    <xf numFmtId="0" fontId="0" fillId="0" borderId="37" xfId="0" applyFont="1" applyFill="1" applyBorder="1" applyAlignment="1">
      <alignment vertical="center" wrapText="1"/>
    </xf>
    <xf numFmtId="4" fontId="24" fillId="34" borderId="37" xfId="0" applyNumberFormat="1" applyFont="1" applyFill="1" applyBorder="1" applyAlignment="1">
      <alignment horizontal="center"/>
    </xf>
    <xf numFmtId="0" fontId="26" fillId="0" borderId="0" xfId="0" applyFont="1" applyFill="1" applyAlignment="1">
      <alignment horizontal="right"/>
    </xf>
    <xf numFmtId="0" fontId="24" fillId="0" borderId="37" xfId="0" applyFont="1" applyFill="1" applyBorder="1" applyAlignment="1">
      <alignment/>
    </xf>
    <xf numFmtId="0" fontId="0" fillId="0" borderId="0" xfId="0" applyFill="1" applyBorder="1" applyAlignment="1">
      <alignment/>
    </xf>
    <xf numFmtId="3" fontId="27" fillId="0" borderId="0" xfId="0" applyNumberFormat="1" applyFont="1" applyFill="1" applyBorder="1" applyAlignment="1">
      <alignment/>
    </xf>
    <xf numFmtId="0" fontId="27" fillId="0" borderId="0" xfId="0" applyNumberFormat="1" applyFont="1" applyFill="1" applyBorder="1" applyAlignment="1">
      <alignment/>
    </xf>
    <xf numFmtId="3" fontId="0" fillId="0" borderId="0" xfId="0" applyNumberFormat="1" applyFont="1" applyFill="1" applyAlignment="1">
      <alignment horizontal="center"/>
    </xf>
    <xf numFmtId="0" fontId="0" fillId="0" borderId="0" xfId="0" applyFont="1" applyFill="1" applyAlignment="1">
      <alignment horizontal="center"/>
    </xf>
    <xf numFmtId="0" fontId="24" fillId="0" borderId="38" xfId="0" applyFont="1" applyFill="1" applyBorder="1" applyAlignment="1">
      <alignment/>
    </xf>
    <xf numFmtId="3" fontId="0" fillId="34" borderId="38" xfId="0" applyNumberFormat="1" applyFont="1" applyFill="1" applyBorder="1" applyAlignment="1">
      <alignment horizontal="center"/>
    </xf>
    <xf numFmtId="3" fontId="0" fillId="0" borderId="38" xfId="0" applyNumberFormat="1" applyFont="1" applyFill="1" applyBorder="1" applyAlignment="1">
      <alignment horizontal="center"/>
    </xf>
    <xf numFmtId="0" fontId="24" fillId="0" borderId="38" xfId="0" applyFont="1" applyFill="1" applyBorder="1" applyAlignment="1">
      <alignment horizontal="center"/>
    </xf>
    <xf numFmtId="0" fontId="24" fillId="0" borderId="39" xfId="0" applyFont="1" applyFill="1" applyBorder="1" applyAlignment="1">
      <alignment/>
    </xf>
    <xf numFmtId="4" fontId="24" fillId="0" borderId="40" xfId="0" applyNumberFormat="1" applyFont="1" applyFill="1" applyBorder="1" applyAlignment="1">
      <alignment horizontal="center"/>
    </xf>
    <xf numFmtId="3" fontId="24" fillId="0" borderId="41" xfId="0" applyNumberFormat="1" applyFont="1" applyFill="1" applyBorder="1" applyAlignment="1">
      <alignment horizontal="center"/>
    </xf>
    <xf numFmtId="0" fontId="24" fillId="0" borderId="0" xfId="0" applyFont="1" applyFill="1" applyBorder="1" applyAlignment="1">
      <alignment/>
    </xf>
    <xf numFmtId="49" fontId="24" fillId="0" borderId="0" xfId="0" applyNumberFormat="1" applyFont="1" applyFill="1" applyBorder="1" applyAlignment="1">
      <alignment horizontal="center"/>
    </xf>
    <xf numFmtId="167" fontId="24" fillId="0" borderId="0" xfId="0" applyNumberFormat="1" applyFont="1" applyFill="1" applyBorder="1" applyAlignment="1">
      <alignment horizontal="center"/>
    </xf>
    <xf numFmtId="0" fontId="24" fillId="0" borderId="0" xfId="0" applyNumberFormat="1" applyFont="1" applyFill="1" applyBorder="1" applyAlignment="1">
      <alignment horizontal="center"/>
    </xf>
    <xf numFmtId="0" fontId="28" fillId="0" borderId="0" xfId="0" applyFont="1" applyFill="1" applyAlignment="1">
      <alignment/>
    </xf>
    <xf numFmtId="3" fontId="24"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24" fillId="0" borderId="37" xfId="0" applyFont="1" applyFill="1" applyBorder="1" applyAlignment="1">
      <alignment horizontal="center" vertical="center" wrapText="1"/>
    </xf>
    <xf numFmtId="0" fontId="0" fillId="0" borderId="42" xfId="0" applyFill="1" applyBorder="1" applyAlignment="1">
      <alignment/>
    </xf>
    <xf numFmtId="0" fontId="29" fillId="0" borderId="0" xfId="0" applyFont="1" applyFill="1" applyAlignment="1">
      <alignment/>
    </xf>
    <xf numFmtId="0" fontId="15" fillId="0" borderId="0" xfId="0" applyFont="1" applyFill="1" applyAlignment="1">
      <alignment/>
    </xf>
    <xf numFmtId="0" fontId="0" fillId="0" borderId="43" xfId="0" applyFill="1" applyBorder="1" applyAlignment="1">
      <alignment/>
    </xf>
    <xf numFmtId="0" fontId="24" fillId="0" borderId="44" xfId="0" applyFont="1" applyFill="1" applyBorder="1" applyAlignment="1">
      <alignment/>
    </xf>
    <xf numFmtId="0" fontId="0" fillId="0" borderId="44" xfId="0" applyFill="1" applyBorder="1" applyAlignment="1">
      <alignment/>
    </xf>
    <xf numFmtId="0" fontId="0" fillId="0" borderId="45" xfId="0" applyFill="1" applyBorder="1" applyAlignment="1">
      <alignment/>
    </xf>
    <xf numFmtId="0" fontId="0" fillId="0" borderId="46" xfId="0" applyFill="1" applyBorder="1" applyAlignment="1">
      <alignment/>
    </xf>
    <xf numFmtId="0" fontId="0" fillId="0" borderId="47" xfId="0" applyFill="1" applyBorder="1" applyAlignment="1">
      <alignment horizontal="center" vertical="center"/>
    </xf>
    <xf numFmtId="0" fontId="0" fillId="0" borderId="0" xfId="0" applyFill="1" applyBorder="1" applyAlignment="1">
      <alignment horizontal="center" vertical="center"/>
    </xf>
    <xf numFmtId="0" fontId="0" fillId="0" borderId="38" xfId="0" applyFill="1" applyBorder="1" applyAlignment="1">
      <alignment/>
    </xf>
    <xf numFmtId="0" fontId="0" fillId="0" borderId="48" xfId="0" applyFill="1" applyBorder="1" applyAlignment="1">
      <alignment/>
    </xf>
    <xf numFmtId="0" fontId="0" fillId="0" borderId="49" xfId="0" applyFont="1" applyFill="1" applyBorder="1" applyAlignment="1">
      <alignment/>
    </xf>
    <xf numFmtId="168" fontId="24" fillId="0" borderId="37" xfId="0" applyNumberFormat="1" applyFont="1" applyFill="1" applyBorder="1" applyAlignment="1">
      <alignment horizontal="center"/>
    </xf>
    <xf numFmtId="0" fontId="0" fillId="0" borderId="49" xfId="0" applyFont="1" applyFill="1" applyBorder="1" applyAlignment="1">
      <alignment horizontal="center"/>
    </xf>
    <xf numFmtId="0" fontId="0" fillId="0" borderId="47" xfId="0" applyFill="1" applyBorder="1" applyAlignment="1">
      <alignment/>
    </xf>
    <xf numFmtId="0" fontId="24" fillId="0" borderId="50" xfId="0" applyFont="1" applyFill="1" applyBorder="1" applyAlignment="1">
      <alignment horizontal="center"/>
    </xf>
    <xf numFmtId="0" fontId="24" fillId="0" borderId="51" xfId="0" applyFont="1" applyFill="1" applyBorder="1" applyAlignment="1">
      <alignment horizontal="center"/>
    </xf>
    <xf numFmtId="169" fontId="24" fillId="0" borderId="50" xfId="0" applyNumberFormat="1" applyFont="1" applyFill="1" applyBorder="1" applyAlignment="1">
      <alignment horizontal="center"/>
    </xf>
    <xf numFmtId="0" fontId="0" fillId="0" borderId="49" xfId="0" applyFill="1" applyBorder="1" applyAlignment="1">
      <alignment/>
    </xf>
    <xf numFmtId="0" fontId="24" fillId="0" borderId="0" xfId="0" applyFont="1" applyFill="1" applyBorder="1" applyAlignment="1">
      <alignment horizontal="center"/>
    </xf>
    <xf numFmtId="2" fontId="24" fillId="0" borderId="0" xfId="0" applyNumberFormat="1" applyFont="1" applyFill="1" applyBorder="1" applyAlignment="1">
      <alignment horizontal="center"/>
    </xf>
    <xf numFmtId="0" fontId="0" fillId="0" borderId="37" xfId="0" applyFill="1" applyBorder="1" applyAlignment="1">
      <alignment horizontal="right" vertical="center"/>
    </xf>
    <xf numFmtId="0" fontId="24" fillId="0" borderId="37" xfId="0" applyFont="1" applyFill="1" applyBorder="1" applyAlignment="1">
      <alignment horizontal="right" vertical="center"/>
    </xf>
    <xf numFmtId="0" fontId="0" fillId="0" borderId="52" xfId="0" applyFill="1" applyBorder="1" applyAlignment="1">
      <alignment/>
    </xf>
    <xf numFmtId="0" fontId="0" fillId="0" borderId="53" xfId="0" applyFill="1" applyBorder="1" applyAlignment="1">
      <alignment/>
    </xf>
    <xf numFmtId="0" fontId="0" fillId="0" borderId="54" xfId="0" applyFill="1" applyBorder="1" applyAlignment="1">
      <alignment/>
    </xf>
    <xf numFmtId="0" fontId="0" fillId="0" borderId="48" xfId="0" applyFont="1" applyFill="1" applyBorder="1" applyAlignment="1">
      <alignment horizontal="center"/>
    </xf>
    <xf numFmtId="0" fontId="0" fillId="0" borderId="37" xfId="0" applyFont="1" applyFill="1" applyBorder="1" applyAlignment="1">
      <alignment horizontal="center"/>
    </xf>
    <xf numFmtId="170" fontId="24" fillId="0" borderId="50" xfId="0" applyNumberFormat="1" applyFont="1" applyFill="1" applyBorder="1" applyAlignment="1">
      <alignment horizontal="center"/>
    </xf>
    <xf numFmtId="0" fontId="24" fillId="0" borderId="49" xfId="0" applyFont="1" applyFill="1" applyBorder="1" applyAlignment="1">
      <alignment horizontal="center"/>
    </xf>
    <xf numFmtId="0" fontId="24" fillId="0" borderId="46" xfId="0" applyFont="1" applyFill="1" applyBorder="1" applyAlignment="1">
      <alignment/>
    </xf>
    <xf numFmtId="0" fontId="29" fillId="0" borderId="0" xfId="0" applyFont="1" applyFill="1" applyBorder="1" applyAlignment="1">
      <alignment/>
    </xf>
    <xf numFmtId="0" fontId="24" fillId="0" borderId="53" xfId="0" applyFont="1" applyFill="1" applyBorder="1" applyAlignment="1">
      <alignment/>
    </xf>
    <xf numFmtId="17" fontId="0" fillId="0" borderId="0" xfId="0" applyNumberFormat="1" applyAlignment="1">
      <alignment/>
    </xf>
    <xf numFmtId="0" fontId="24" fillId="0" borderId="0" xfId="0" applyFont="1" applyAlignment="1">
      <alignment horizontal="right"/>
    </xf>
    <xf numFmtId="0" fontId="24" fillId="0" borderId="0" xfId="0" applyFont="1" applyAlignment="1">
      <alignment/>
    </xf>
    <xf numFmtId="0" fontId="30" fillId="35" borderId="55" xfId="0" applyFont="1" applyFill="1" applyBorder="1" applyAlignment="1">
      <alignment horizontal="center"/>
    </xf>
    <xf numFmtId="0" fontId="31" fillId="35" borderId="56" xfId="0" applyFont="1" applyFill="1" applyBorder="1" applyAlignment="1">
      <alignment horizontal="center"/>
    </xf>
    <xf numFmtId="0" fontId="30" fillId="35" borderId="57" xfId="0" applyFont="1" applyFill="1" applyBorder="1" applyAlignment="1">
      <alignment horizontal="center"/>
    </xf>
    <xf numFmtId="0" fontId="32" fillId="0" borderId="58" xfId="0" applyFont="1" applyFill="1" applyBorder="1" applyAlignment="1">
      <alignment horizontal="center"/>
    </xf>
    <xf numFmtId="4" fontId="32" fillId="0" borderId="58" xfId="0" applyNumberFormat="1" applyFont="1" applyFill="1" applyBorder="1" applyAlignment="1">
      <alignment horizontal="center"/>
    </xf>
    <xf numFmtId="2" fontId="72" fillId="0" borderId="58" xfId="0" applyNumberFormat="1" applyFont="1" applyFill="1" applyBorder="1" applyAlignment="1">
      <alignment horizontal="center"/>
    </xf>
    <xf numFmtId="0" fontId="0" fillId="0" borderId="0" xfId="0" applyFont="1" applyFill="1" applyBorder="1" applyAlignment="1">
      <alignment/>
    </xf>
    <xf numFmtId="4" fontId="0" fillId="0" borderId="0" xfId="0" applyNumberFormat="1" applyFill="1" applyAlignment="1">
      <alignment/>
    </xf>
    <xf numFmtId="0" fontId="29" fillId="0" borderId="0" xfId="0" applyFont="1" applyAlignment="1">
      <alignment/>
    </xf>
    <xf numFmtId="0" fontId="24" fillId="0" borderId="0" xfId="0" applyFont="1" applyAlignment="1">
      <alignment horizontal="left"/>
    </xf>
    <xf numFmtId="0" fontId="34" fillId="0" borderId="58" xfId="0" applyFont="1" applyFill="1" applyBorder="1" applyAlignment="1">
      <alignment horizontal="center"/>
    </xf>
    <xf numFmtId="0" fontId="34" fillId="0" borderId="58" xfId="0" applyFont="1" applyFill="1" applyBorder="1" applyAlignment="1">
      <alignment vertical="center"/>
    </xf>
    <xf numFmtId="43" fontId="34" fillId="0" borderId="58" xfId="0" applyNumberFormat="1" applyFont="1" applyFill="1" applyBorder="1" applyAlignment="1">
      <alignment horizontal="center"/>
    </xf>
    <xf numFmtId="43" fontId="0" fillId="0" borderId="0" xfId="0" applyNumberFormat="1" applyAlignment="1">
      <alignment/>
    </xf>
    <xf numFmtId="4" fontId="9" fillId="0" borderId="13" xfId="49" applyNumberFormat="1" applyFont="1" applyBorder="1" applyAlignment="1">
      <alignment horizontal="right"/>
    </xf>
    <xf numFmtId="164" fontId="9" fillId="0" borderId="13" xfId="49" applyNumberFormat="1" applyFont="1" applyBorder="1" applyAlignment="1">
      <alignment horizontal="right"/>
    </xf>
    <xf numFmtId="0" fontId="18" fillId="0" borderId="16" xfId="0" applyFont="1" applyFill="1" applyBorder="1" applyAlignment="1">
      <alignment/>
    </xf>
    <xf numFmtId="4" fontId="18" fillId="0" borderId="15" xfId="0" applyNumberFormat="1" applyFont="1" applyFill="1" applyBorder="1" applyAlignment="1">
      <alignment horizontal="right"/>
    </xf>
    <xf numFmtId="4" fontId="18" fillId="0" borderId="13" xfId="0" applyNumberFormat="1" applyFont="1" applyFill="1" applyBorder="1" applyAlignment="1">
      <alignment horizontal="right"/>
    </xf>
    <xf numFmtId="0" fontId="34" fillId="0" borderId="58" xfId="0" applyFont="1" applyBorder="1" applyAlignment="1">
      <alignment/>
    </xf>
    <xf numFmtId="0" fontId="30" fillId="35" borderId="56" xfId="0" applyFont="1" applyFill="1" applyBorder="1" applyAlignment="1">
      <alignment horizontal="center"/>
    </xf>
    <xf numFmtId="0" fontId="30" fillId="35" borderId="59" xfId="0" applyFont="1" applyFill="1" applyBorder="1" applyAlignment="1">
      <alignment horizontal="center"/>
    </xf>
    <xf numFmtId="0" fontId="9" fillId="0" borderId="16" xfId="0" applyFont="1" applyBorder="1" applyAlignment="1">
      <alignment/>
    </xf>
    <xf numFmtId="0" fontId="9" fillId="0" borderId="15" xfId="0" applyFont="1" applyBorder="1" applyAlignment="1">
      <alignment/>
    </xf>
    <xf numFmtId="0" fontId="13" fillId="0" borderId="0" xfId="0" applyFont="1" applyAlignment="1">
      <alignment horizontal="center" vertical="center" wrapText="1"/>
    </xf>
    <xf numFmtId="0" fontId="0" fillId="0" borderId="37" xfId="0" applyFill="1" applyBorder="1" applyAlignment="1">
      <alignment horizontal="center" vertical="center" wrapText="1"/>
    </xf>
    <xf numFmtId="0" fontId="24" fillId="0" borderId="37" xfId="0" applyFont="1" applyFill="1" applyBorder="1" applyAlignment="1">
      <alignment horizontal="center"/>
    </xf>
    <xf numFmtId="0" fontId="0" fillId="0" borderId="37" xfId="0" applyFill="1" applyBorder="1" applyAlignment="1">
      <alignment horizontal="center"/>
    </xf>
    <xf numFmtId="4" fontId="24" fillId="0" borderId="37" xfId="0" applyNumberFormat="1" applyFont="1" applyFill="1" applyBorder="1" applyAlignment="1">
      <alignment horizontal="center"/>
    </xf>
    <xf numFmtId="3" fontId="24" fillId="0" borderId="37" xfId="0" applyNumberFormat="1" applyFont="1" applyFill="1" applyBorder="1" applyAlignment="1">
      <alignment horizontal="center"/>
    </xf>
    <xf numFmtId="4" fontId="24" fillId="0" borderId="39" xfId="0" applyNumberFormat="1" applyFont="1" applyFill="1" applyBorder="1" applyAlignment="1">
      <alignment horizontal="center"/>
    </xf>
    <xf numFmtId="0" fontId="0" fillId="0" borderId="37" xfId="0" applyFill="1" applyBorder="1" applyAlignment="1">
      <alignment horizontal="left"/>
    </xf>
    <xf numFmtId="0" fontId="0" fillId="0" borderId="37" xfId="0" applyFill="1" applyBorder="1" applyAlignment="1">
      <alignment horizontal="center" vertical="center"/>
    </xf>
    <xf numFmtId="0" fontId="0" fillId="0" borderId="0" xfId="0" applyFill="1" applyAlignment="1">
      <alignment horizontal="center"/>
    </xf>
    <xf numFmtId="0" fontId="29" fillId="0" borderId="0" xfId="0" applyFont="1" applyAlignment="1">
      <alignment horizontal="center"/>
    </xf>
    <xf numFmtId="0" fontId="0" fillId="0" borderId="0" xfId="0" applyAlignment="1">
      <alignment horizontal="center"/>
    </xf>
    <xf numFmtId="0" fontId="30" fillId="35" borderId="56" xfId="0" applyFont="1" applyFill="1" applyBorder="1" applyAlignment="1">
      <alignment horizontal="center" vertical="center"/>
    </xf>
    <xf numFmtId="0" fontId="30" fillId="35" borderId="59" xfId="0" applyFont="1" applyFill="1" applyBorder="1" applyAlignment="1">
      <alignment horizontal="center" vertical="center"/>
    </xf>
    <xf numFmtId="0" fontId="34" fillId="0" borderId="58" xfId="0" applyFont="1" applyBorder="1" applyAlignment="1">
      <alignment horizontal="center"/>
    </xf>
    <xf numFmtId="3" fontId="9" fillId="0" borderId="13" xfId="0" applyNumberFormat="1" applyFont="1" applyFill="1" applyBorder="1" applyAlignment="1">
      <alignment horizontal="right"/>
    </xf>
    <xf numFmtId="0" fontId="9" fillId="0" borderId="15" xfId="0" applyFont="1" applyFill="1" applyBorder="1" applyAlignment="1">
      <alignment/>
    </xf>
    <xf numFmtId="0" fontId="16" fillId="0" borderId="15" xfId="0" applyFont="1" applyFill="1" applyBorder="1" applyAlignment="1">
      <alignment/>
    </xf>
    <xf numFmtId="0" fontId="16" fillId="0" borderId="31" xfId="0" applyFont="1" applyFill="1" applyBorder="1" applyAlignment="1">
      <alignment/>
    </xf>
    <xf numFmtId="0" fontId="16" fillId="0" borderId="15" xfId="0" applyFont="1" applyFill="1" applyBorder="1" applyAlignment="1">
      <alignment wrapText="1"/>
    </xf>
    <xf numFmtId="0" fontId="16" fillId="0" borderId="24" xfId="0" applyFont="1" applyFill="1" applyBorder="1" applyAlignment="1">
      <alignment/>
    </xf>
    <xf numFmtId="0" fontId="18" fillId="0" borderId="31" xfId="0" applyFont="1" applyFill="1" applyBorder="1" applyAlignment="1">
      <alignment/>
    </xf>
    <xf numFmtId="3" fontId="14" fillId="33" borderId="15" xfId="0" applyNumberFormat="1" applyFont="1" applyFill="1" applyBorder="1" applyAlignment="1">
      <alignment horizontal="right"/>
    </xf>
    <xf numFmtId="2" fontId="32" fillId="0" borderId="58" xfId="0" applyNumberFormat="1" applyFont="1" applyFill="1" applyBorder="1" applyAlignment="1">
      <alignment horizontal="center"/>
    </xf>
    <xf numFmtId="0" fontId="34" fillId="0" borderId="60" xfId="0" applyFont="1" applyFill="1" applyBorder="1" applyAlignment="1">
      <alignment vertical="center"/>
    </xf>
    <xf numFmtId="0" fontId="71" fillId="0" borderId="0" xfId="0" applyFont="1" applyFill="1" applyAlignment="1">
      <alignment horizontal="center" vertical="center"/>
    </xf>
    <xf numFmtId="0" fontId="71" fillId="0" borderId="0" xfId="0" applyFont="1" applyFill="1" applyBorder="1" applyAlignment="1">
      <alignment horizontal="center" vertical="center"/>
    </xf>
    <xf numFmtId="22" fontId="0" fillId="0" borderId="0" xfId="0" applyNumberFormat="1" applyFill="1" applyAlignment="1">
      <alignment horizontal="center"/>
    </xf>
    <xf numFmtId="22" fontId="66" fillId="0" borderId="0" xfId="0" applyNumberFormat="1" applyFont="1" applyFill="1" applyAlignment="1">
      <alignment horizontal="center"/>
    </xf>
    <xf numFmtId="2" fontId="0" fillId="0" borderId="0" xfId="0" applyNumberFormat="1" applyFill="1" applyAlignment="1">
      <alignment/>
    </xf>
    <xf numFmtId="14" fontId="0" fillId="0" borderId="0" xfId="0" applyNumberFormat="1" applyFill="1" applyAlignment="1">
      <alignment/>
    </xf>
    <xf numFmtId="20" fontId="0" fillId="0" borderId="0" xfId="0" applyNumberFormat="1" applyFill="1" applyAlignment="1">
      <alignment/>
    </xf>
    <xf numFmtId="0" fontId="9" fillId="0" borderId="16" xfId="0" applyFont="1" applyBorder="1" applyAlignment="1">
      <alignment/>
    </xf>
    <xf numFmtId="0" fontId="9" fillId="0" borderId="15" xfId="0" applyFont="1" applyBorder="1" applyAlignment="1">
      <alignment/>
    </xf>
    <xf numFmtId="0" fontId="3" fillId="0" borderId="0" xfId="0" applyFont="1" applyAlignment="1">
      <alignment horizontal="center"/>
    </xf>
    <xf numFmtId="0" fontId="4" fillId="33" borderId="22" xfId="0" applyFont="1" applyFill="1" applyBorder="1" applyAlignment="1">
      <alignment horizontal="center" vertical="center"/>
    </xf>
    <xf numFmtId="0" fontId="4" fillId="33" borderId="10" xfId="0" applyFont="1" applyFill="1" applyBorder="1" applyAlignment="1">
      <alignment horizontal="center" vertical="center"/>
    </xf>
    <xf numFmtId="0" fontId="9" fillId="0" borderId="16" xfId="0" applyFont="1" applyFill="1" applyBorder="1" applyAlignment="1">
      <alignment/>
    </xf>
    <xf numFmtId="0" fontId="9" fillId="0" borderId="15" xfId="0" applyFont="1" applyFill="1" applyBorder="1" applyAlignment="1">
      <alignment/>
    </xf>
    <xf numFmtId="0" fontId="13" fillId="0" borderId="0" xfId="0" applyFont="1" applyAlignment="1">
      <alignment horizontal="center" vertical="center" wrapText="1"/>
    </xf>
    <xf numFmtId="0" fontId="18" fillId="0" borderId="0" xfId="0" applyFont="1" applyAlignment="1">
      <alignment horizontal="center" wrapText="1"/>
    </xf>
    <xf numFmtId="0" fontId="18" fillId="0" borderId="0" xfId="0" applyFont="1" applyAlignment="1">
      <alignment horizontal="center" vertical="center" wrapText="1"/>
    </xf>
    <xf numFmtId="0" fontId="0" fillId="0" borderId="48" xfId="0" applyFill="1" applyBorder="1" applyAlignment="1">
      <alignment horizontal="left"/>
    </xf>
    <xf numFmtId="0" fontId="0" fillId="0" borderId="61" xfId="0" applyFill="1" applyBorder="1" applyAlignment="1">
      <alignment horizontal="left"/>
    </xf>
    <xf numFmtId="0" fontId="0" fillId="0" borderId="49" xfId="0" applyFill="1" applyBorder="1" applyAlignment="1">
      <alignment horizontal="left"/>
    </xf>
    <xf numFmtId="0" fontId="0" fillId="0" borderId="37" xfId="0" applyFill="1" applyBorder="1" applyAlignment="1">
      <alignment horizontal="center"/>
    </xf>
    <xf numFmtId="0" fontId="0" fillId="0" borderId="37" xfId="0" applyFill="1" applyBorder="1" applyAlignment="1">
      <alignment horizontal="left"/>
    </xf>
    <xf numFmtId="0" fontId="0" fillId="0" borderId="48" xfId="0" applyFill="1" applyBorder="1" applyAlignment="1">
      <alignment horizontal="center"/>
    </xf>
    <xf numFmtId="0" fontId="0" fillId="0" borderId="61" xfId="0" applyFill="1" applyBorder="1" applyAlignment="1">
      <alignment horizontal="center"/>
    </xf>
    <xf numFmtId="0" fontId="0" fillId="0" borderId="49" xfId="0" applyFill="1" applyBorder="1" applyAlignment="1">
      <alignment horizontal="center"/>
    </xf>
    <xf numFmtId="0" fontId="0" fillId="0" borderId="38" xfId="0" applyFill="1" applyBorder="1" applyAlignment="1">
      <alignment horizontal="center" vertical="center"/>
    </xf>
    <xf numFmtId="0" fontId="0" fillId="0" borderId="50" xfId="0" applyFill="1" applyBorder="1" applyAlignment="1">
      <alignment horizontal="center" vertical="center"/>
    </xf>
    <xf numFmtId="49" fontId="24" fillId="0" borderId="62" xfId="0" applyNumberFormat="1" applyFont="1" applyFill="1" applyBorder="1" applyAlignment="1">
      <alignment horizontal="center"/>
    </xf>
    <xf numFmtId="0" fontId="0" fillId="0" borderId="37" xfId="0" applyFill="1" applyBorder="1" applyAlignment="1">
      <alignment horizontal="center" vertical="center" wrapText="1"/>
    </xf>
    <xf numFmtId="3" fontId="0" fillId="0" borderId="37" xfId="0" applyNumberFormat="1" applyFont="1" applyFill="1" applyBorder="1" applyAlignment="1">
      <alignment horizontal="center"/>
    </xf>
    <xf numFmtId="3" fontId="24" fillId="0" borderId="38" xfId="0" applyNumberFormat="1" applyFont="1" applyFill="1" applyBorder="1" applyAlignment="1">
      <alignment horizontal="center"/>
    </xf>
    <xf numFmtId="4" fontId="24" fillId="0" borderId="37" xfId="0" applyNumberFormat="1" applyFont="1" applyFill="1" applyBorder="1" applyAlignment="1">
      <alignment horizontal="center"/>
    </xf>
    <xf numFmtId="0" fontId="24" fillId="0" borderId="38" xfId="0" applyNumberFormat="1" applyFont="1" applyFill="1" applyBorder="1" applyAlignment="1">
      <alignment horizontal="center"/>
    </xf>
    <xf numFmtId="4" fontId="24" fillId="0" borderId="39" xfId="0" applyNumberFormat="1" applyFont="1" applyFill="1" applyBorder="1" applyAlignment="1">
      <alignment horizontal="center"/>
    </xf>
    <xf numFmtId="3" fontId="24" fillId="0" borderId="39" xfId="0" applyNumberFormat="1" applyFont="1" applyFill="1" applyBorder="1" applyAlignment="1">
      <alignment horizontal="center"/>
    </xf>
    <xf numFmtId="0" fontId="24" fillId="0" borderId="48" xfId="0" applyNumberFormat="1" applyFont="1" applyFill="1" applyBorder="1" applyAlignment="1">
      <alignment horizontal="center"/>
    </xf>
    <xf numFmtId="0" fontId="24" fillId="0" borderId="49" xfId="0" applyNumberFormat="1" applyFont="1" applyFill="1" applyBorder="1" applyAlignment="1">
      <alignment horizontal="center"/>
    </xf>
    <xf numFmtId="3" fontId="24" fillId="0" borderId="37" xfId="0" applyNumberFormat="1" applyFont="1" applyFill="1" applyBorder="1" applyAlignment="1">
      <alignment horizontal="center"/>
    </xf>
    <xf numFmtId="0" fontId="24" fillId="0" borderId="37" xfId="0" applyNumberFormat="1" applyFont="1" applyFill="1" applyBorder="1" applyAlignment="1">
      <alignment horizontal="center"/>
    </xf>
    <xf numFmtId="4" fontId="24" fillId="0" borderId="48" xfId="0" applyNumberFormat="1" applyFont="1" applyFill="1" applyBorder="1" applyAlignment="1">
      <alignment horizontal="center"/>
    </xf>
    <xf numFmtId="4" fontId="24" fillId="0" borderId="49" xfId="0" applyNumberFormat="1" applyFont="1" applyFill="1" applyBorder="1" applyAlignment="1">
      <alignment horizontal="center"/>
    </xf>
    <xf numFmtId="3" fontId="24" fillId="0" borderId="48" xfId="0" applyNumberFormat="1" applyFont="1" applyFill="1" applyBorder="1" applyAlignment="1">
      <alignment horizontal="center"/>
    </xf>
    <xf numFmtId="3" fontId="24" fillId="0" borderId="49" xfId="0" applyNumberFormat="1" applyFont="1" applyFill="1" applyBorder="1" applyAlignment="1">
      <alignment horizontal="center"/>
    </xf>
    <xf numFmtId="166" fontId="24" fillId="0" borderId="48" xfId="0" applyNumberFormat="1" applyFont="1" applyFill="1" applyBorder="1" applyAlignment="1">
      <alignment horizontal="center"/>
    </xf>
    <xf numFmtId="166" fontId="24" fillId="0" borderId="49" xfId="0" applyNumberFormat="1" applyFont="1" applyFill="1" applyBorder="1" applyAlignment="1">
      <alignment horizontal="center"/>
    </xf>
    <xf numFmtId="0" fontId="24" fillId="0" borderId="0" xfId="0" applyFont="1" applyFill="1" applyAlignment="1">
      <alignment horizontal="center"/>
    </xf>
    <xf numFmtId="0" fontId="24" fillId="0" borderId="37" xfId="0" applyFont="1" applyFill="1" applyBorder="1" applyAlignment="1">
      <alignment horizontal="center"/>
    </xf>
    <xf numFmtId="0" fontId="0" fillId="0" borderId="38" xfId="0" applyFill="1" applyBorder="1" applyAlignment="1">
      <alignment horizontal="center"/>
    </xf>
    <xf numFmtId="0" fontId="0" fillId="0" borderId="0" xfId="0" applyFill="1" applyBorder="1" applyAlignment="1">
      <alignment horizontal="center"/>
    </xf>
    <xf numFmtId="0" fontId="0" fillId="0" borderId="37" xfId="0" applyFill="1" applyBorder="1" applyAlignment="1">
      <alignment horizontal="center" vertical="center"/>
    </xf>
    <xf numFmtId="0" fontId="0" fillId="0" borderId="0" xfId="0" applyFill="1" applyAlignment="1">
      <alignment horizontal="center"/>
    </xf>
    <xf numFmtId="0" fontId="24" fillId="0" borderId="53" xfId="0" applyFont="1" applyFill="1" applyBorder="1" applyAlignment="1">
      <alignment horizontal="center"/>
    </xf>
    <xf numFmtId="0" fontId="29" fillId="0" borderId="0" xfId="0" applyFont="1" applyAlignment="1">
      <alignment horizontal="center"/>
    </xf>
    <xf numFmtId="0" fontId="30" fillId="35" borderId="56" xfId="0" applyFont="1" applyFill="1" applyBorder="1" applyAlignment="1">
      <alignment horizontal="center" vertical="center"/>
    </xf>
    <xf numFmtId="0" fontId="30" fillId="35" borderId="63" xfId="0" applyFont="1" applyFill="1" applyBorder="1" applyAlignment="1">
      <alignment horizontal="center" vertical="center"/>
    </xf>
    <xf numFmtId="0" fontId="0" fillId="0" borderId="0" xfId="0" applyAlignment="1">
      <alignment horizontal="center"/>
    </xf>
    <xf numFmtId="0" fontId="30" fillId="35" borderId="56" xfId="0" applyFont="1" applyFill="1" applyBorder="1" applyAlignment="1">
      <alignment horizontal="center" vertical="center" wrapText="1"/>
    </xf>
    <xf numFmtId="0" fontId="30" fillId="35" borderId="63" xfId="0" applyFont="1" applyFill="1" applyBorder="1" applyAlignment="1">
      <alignment horizontal="center" vertical="center" wrapText="1"/>
    </xf>
    <xf numFmtId="4" fontId="30" fillId="35" borderId="56" xfId="0" applyNumberFormat="1" applyFont="1" applyFill="1" applyBorder="1" applyAlignment="1">
      <alignment horizontal="center" vertical="center"/>
    </xf>
    <xf numFmtId="4" fontId="30" fillId="35" borderId="63" xfId="0" applyNumberFormat="1" applyFont="1" applyFill="1" applyBorder="1" applyAlignment="1">
      <alignment horizontal="center" vertical="center"/>
    </xf>
    <xf numFmtId="4" fontId="30" fillId="35" borderId="56" xfId="0" applyNumberFormat="1" applyFont="1" applyFill="1" applyBorder="1" applyAlignment="1">
      <alignment horizontal="center" vertical="center" wrapText="1"/>
    </xf>
    <xf numFmtId="4" fontId="30" fillId="35" borderId="63" xfId="0" applyNumberFormat="1" applyFont="1" applyFill="1" applyBorder="1" applyAlignment="1">
      <alignment horizontal="center" vertical="center" wrapText="1"/>
    </xf>
    <xf numFmtId="0" fontId="30" fillId="35" borderId="59" xfId="0" applyFont="1" applyFill="1" applyBorder="1" applyAlignment="1">
      <alignment horizontal="center" vertic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Millares 3" xfId="50"/>
    <cellStyle name="Currency" xfId="51"/>
    <cellStyle name="Currency [0]" xfId="52"/>
    <cellStyle name="Neutral" xfId="53"/>
    <cellStyle name="Normal 2" xfId="54"/>
    <cellStyle name="Normal 2 2" xfId="55"/>
    <cellStyle name="Normal 3" xfId="56"/>
    <cellStyle name="Normal 3 2" xfId="57"/>
    <cellStyle name="Normal 4" xfId="58"/>
    <cellStyle name="Normal 5" xfId="59"/>
    <cellStyle name="Notas" xfId="60"/>
    <cellStyle name="Percent" xfId="61"/>
    <cellStyle name="Porcentual 2"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361950</xdr:colOff>
      <xdr:row>2</xdr:row>
      <xdr:rowOff>171450</xdr:rowOff>
    </xdr:to>
    <xdr:pic>
      <xdr:nvPicPr>
        <xdr:cNvPr id="1" name="Picture 1" descr="recortado"/>
        <xdr:cNvPicPr preferRelativeResize="1">
          <a:picLocks noChangeAspect="1"/>
        </xdr:cNvPicPr>
      </xdr:nvPicPr>
      <xdr:blipFill>
        <a:blip r:embed="rId1"/>
        <a:stretch>
          <a:fillRect/>
        </a:stretch>
      </xdr:blipFill>
      <xdr:spPr>
        <a:xfrm>
          <a:off x="0" y="0"/>
          <a:ext cx="361950" cy="495300"/>
        </a:xfrm>
        <a:prstGeom prst="rect">
          <a:avLst/>
        </a:prstGeom>
        <a:noFill/>
        <a:ln w="9525" cmpd="sng">
          <a:noFill/>
        </a:ln>
      </xdr:spPr>
    </xdr:pic>
    <xdr:clientData/>
  </xdr:twoCellAnchor>
  <xdr:oneCellAnchor>
    <xdr:from>
      <xdr:col>3</xdr:col>
      <xdr:colOff>85725</xdr:colOff>
      <xdr:row>27</xdr:row>
      <xdr:rowOff>95250</xdr:rowOff>
    </xdr:from>
    <xdr:ext cx="190500" cy="266700"/>
    <xdr:sp fLocksText="0">
      <xdr:nvSpPr>
        <xdr:cNvPr id="2" name="2 CuadroTexto"/>
        <xdr:cNvSpPr txBox="1">
          <a:spLocks noChangeArrowheads="1"/>
        </xdr:cNvSpPr>
      </xdr:nvSpPr>
      <xdr:spPr>
        <a:xfrm>
          <a:off x="2914650" y="437197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0</xdr:rowOff>
    </xdr:from>
    <xdr:to>
      <xdr:col>7</xdr:col>
      <xdr:colOff>0</xdr:colOff>
      <xdr:row>15</xdr:row>
      <xdr:rowOff>95250</xdr:rowOff>
    </xdr:to>
    <xdr:sp>
      <xdr:nvSpPr>
        <xdr:cNvPr id="1" name="1 CuadroTexto"/>
        <xdr:cNvSpPr txBox="1">
          <a:spLocks noChangeArrowheads="1"/>
        </xdr:cNvSpPr>
      </xdr:nvSpPr>
      <xdr:spPr>
        <a:xfrm>
          <a:off x="4676775" y="3152775"/>
          <a:ext cx="0" cy="95250"/>
        </a:xfrm>
        <a:prstGeom prst="rect">
          <a:avLst/>
        </a:prstGeom>
        <a:noFill/>
        <a:ln w="9525" cmpd="sng">
          <a:noFill/>
        </a:ln>
      </xdr:spPr>
      <xdr:txBody>
        <a:bodyPr vertOverflow="clip" wrap="square"/>
        <a:p>
          <a:pPr algn="l">
            <a:defRPr/>
          </a:pPr>
          <a:r>
            <a:rPr lang="en-US" cap="none" sz="800" b="1" i="0" u="none" baseline="0">
              <a:solidFill>
                <a:srgbClr val="FFFFFF"/>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11</xdr:row>
      <xdr:rowOff>76200</xdr:rowOff>
    </xdr:from>
    <xdr:ext cx="257175" cy="190500"/>
    <xdr:sp fLocksText="0">
      <xdr:nvSpPr>
        <xdr:cNvPr id="1" name="Text Box 1"/>
        <xdr:cNvSpPr txBox="1">
          <a:spLocks noChangeArrowheads="1"/>
        </xdr:cNvSpPr>
      </xdr:nvSpPr>
      <xdr:spPr>
        <a:xfrm>
          <a:off x="1933575" y="1819275"/>
          <a:ext cx="2571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8</xdr:row>
      <xdr:rowOff>76200</xdr:rowOff>
    </xdr:from>
    <xdr:ext cx="76200" cy="200025"/>
    <xdr:sp fLocksText="0">
      <xdr:nvSpPr>
        <xdr:cNvPr id="2" name="Text Box 2"/>
        <xdr:cNvSpPr txBox="1">
          <a:spLocks noChangeArrowheads="1"/>
        </xdr:cNvSpPr>
      </xdr:nvSpPr>
      <xdr:spPr>
        <a:xfrm>
          <a:off x="2114550" y="1304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17</xdr:row>
      <xdr:rowOff>76200</xdr:rowOff>
    </xdr:from>
    <xdr:ext cx="76200" cy="200025"/>
    <xdr:sp fLocksText="0">
      <xdr:nvSpPr>
        <xdr:cNvPr id="3" name="Text Box 4"/>
        <xdr:cNvSpPr txBox="1">
          <a:spLocks noChangeArrowheads="1"/>
        </xdr:cNvSpPr>
      </xdr:nvSpPr>
      <xdr:spPr>
        <a:xfrm>
          <a:off x="2114550" y="2867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20</xdr:row>
      <xdr:rowOff>76200</xdr:rowOff>
    </xdr:from>
    <xdr:ext cx="76200" cy="200025"/>
    <xdr:sp fLocksText="0">
      <xdr:nvSpPr>
        <xdr:cNvPr id="4" name="Text Box 5"/>
        <xdr:cNvSpPr txBox="1">
          <a:spLocks noChangeArrowheads="1"/>
        </xdr:cNvSpPr>
      </xdr:nvSpPr>
      <xdr:spPr>
        <a:xfrm>
          <a:off x="2114550" y="3419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0</xdr:colOff>
      <xdr:row>10</xdr:row>
      <xdr:rowOff>0</xdr:rowOff>
    </xdr:from>
    <xdr:to>
      <xdr:col>8</xdr:col>
      <xdr:colOff>180975</xdr:colOff>
      <xdr:row>11</xdr:row>
      <xdr:rowOff>19050</xdr:rowOff>
    </xdr:to>
    <xdr:sp>
      <xdr:nvSpPr>
        <xdr:cNvPr id="5" name="Text Box 6"/>
        <xdr:cNvSpPr txBox="1">
          <a:spLocks noChangeArrowheads="1"/>
        </xdr:cNvSpPr>
      </xdr:nvSpPr>
      <xdr:spPr>
        <a:xfrm>
          <a:off x="5505450" y="1571625"/>
          <a:ext cx="180975" cy="190500"/>
        </a:xfrm>
        <a:prstGeom prst="rect">
          <a:avLst/>
        </a:prstGeom>
        <a:noFill/>
        <a:ln w="9525" cmpd="sng">
          <a:noFill/>
        </a:ln>
      </xdr:spPr>
      <xdr:txBody>
        <a:bodyPr vertOverflow="clip" wrap="square" lIns="27432" tIns="32004" rIns="0" bIns="0"/>
        <a:p>
          <a:pPr algn="l">
            <a:defRPr/>
          </a:pPr>
          <a:r>
            <a:rPr lang="en-US" cap="none" sz="1000" b="0" i="0" u="none" baseline="-25000">
              <a:solidFill>
                <a:srgbClr val="000000"/>
              </a:solidFill>
              <a:latin typeface="Arial"/>
              <a:ea typeface="Arial"/>
              <a:cs typeface="Arial"/>
            </a:rPr>
            <a:t>**</a:t>
          </a:r>
          <a:r>
            <a:rPr lang="en-US" cap="none" sz="1000" b="0" i="0" u="none" baseline="30000">
              <a:solidFill>
                <a:srgbClr val="000000"/>
              </a:solidFill>
              <a:latin typeface="Arial"/>
              <a:ea typeface="Arial"/>
              <a:cs typeface="Arial"/>
            </a:rPr>
            <a:t>
</a:t>
          </a:r>
        </a:p>
      </xdr:txBody>
    </xdr:sp>
    <xdr:clientData/>
  </xdr:twoCellAnchor>
  <xdr:twoCellAnchor>
    <xdr:from>
      <xdr:col>0</xdr:col>
      <xdr:colOff>847725</xdr:colOff>
      <xdr:row>9</xdr:row>
      <xdr:rowOff>9525</xdr:rowOff>
    </xdr:from>
    <xdr:to>
      <xdr:col>0</xdr:col>
      <xdr:colOff>1181100</xdr:colOff>
      <xdr:row>9</xdr:row>
      <xdr:rowOff>152400</xdr:rowOff>
    </xdr:to>
    <xdr:sp>
      <xdr:nvSpPr>
        <xdr:cNvPr id="6" name="Text Box 10"/>
        <xdr:cNvSpPr txBox="1">
          <a:spLocks noChangeArrowheads="1"/>
        </xdr:cNvSpPr>
      </xdr:nvSpPr>
      <xdr:spPr>
        <a:xfrm>
          <a:off x="847725" y="1409700"/>
          <a:ext cx="333375" cy="1428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7</xdr:col>
      <xdr:colOff>600075</xdr:colOff>
      <xdr:row>9</xdr:row>
      <xdr:rowOff>0</xdr:rowOff>
    </xdr:from>
    <xdr:to>
      <xdr:col>8</xdr:col>
      <xdr:colOff>219075</xdr:colOff>
      <xdr:row>9</xdr:row>
      <xdr:rowOff>152400</xdr:rowOff>
    </xdr:to>
    <xdr:sp>
      <xdr:nvSpPr>
        <xdr:cNvPr id="7" name="Text Box 13"/>
        <xdr:cNvSpPr txBox="1">
          <a:spLocks noChangeArrowheads="1"/>
        </xdr:cNvSpPr>
      </xdr:nvSpPr>
      <xdr:spPr>
        <a:xfrm>
          <a:off x="5505450" y="14001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8</xdr:col>
      <xdr:colOff>790575</xdr:colOff>
      <xdr:row>9</xdr:row>
      <xdr:rowOff>0</xdr:rowOff>
    </xdr:from>
    <xdr:to>
      <xdr:col>9</xdr:col>
      <xdr:colOff>209550</xdr:colOff>
      <xdr:row>9</xdr:row>
      <xdr:rowOff>142875</xdr:rowOff>
    </xdr:to>
    <xdr:sp>
      <xdr:nvSpPr>
        <xdr:cNvPr id="8" name="Text Box 14"/>
        <xdr:cNvSpPr txBox="1">
          <a:spLocks noChangeArrowheads="1"/>
        </xdr:cNvSpPr>
      </xdr:nvSpPr>
      <xdr:spPr>
        <a:xfrm>
          <a:off x="6296025" y="1400175"/>
          <a:ext cx="228600" cy="1428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8</xdr:col>
      <xdr:colOff>781050</xdr:colOff>
      <xdr:row>10</xdr:row>
      <xdr:rowOff>0</xdr:rowOff>
    </xdr:from>
    <xdr:to>
      <xdr:col>9</xdr:col>
      <xdr:colOff>152400</xdr:colOff>
      <xdr:row>11</xdr:row>
      <xdr:rowOff>19050</xdr:rowOff>
    </xdr:to>
    <xdr:sp>
      <xdr:nvSpPr>
        <xdr:cNvPr id="9" name="Text Box 6"/>
        <xdr:cNvSpPr txBox="1">
          <a:spLocks noChangeArrowheads="1"/>
        </xdr:cNvSpPr>
      </xdr:nvSpPr>
      <xdr:spPr>
        <a:xfrm>
          <a:off x="6286500" y="1571625"/>
          <a:ext cx="180975" cy="190500"/>
        </a:xfrm>
        <a:prstGeom prst="rect">
          <a:avLst/>
        </a:prstGeom>
        <a:noFill/>
        <a:ln w="9525" cmpd="sng">
          <a:noFill/>
        </a:ln>
      </xdr:spPr>
      <xdr:txBody>
        <a:bodyPr vertOverflow="clip" wrap="square" lIns="27432" tIns="32004" rIns="0" bIns="0"/>
        <a:p>
          <a:pPr algn="l">
            <a:defRPr/>
          </a:pPr>
          <a:r>
            <a:rPr lang="en-US" cap="none" sz="1000" b="0" i="0" u="none" baseline="-25000">
              <a:solidFill>
                <a:srgbClr val="000000"/>
              </a:solidFill>
              <a:latin typeface="Arial"/>
              <a:ea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38</xdr:row>
      <xdr:rowOff>95250</xdr:rowOff>
    </xdr:from>
    <xdr:to>
      <xdr:col>5</xdr:col>
      <xdr:colOff>419100</xdr:colOff>
      <xdr:row>39</xdr:row>
      <xdr:rowOff>85725</xdr:rowOff>
    </xdr:to>
    <xdr:sp>
      <xdr:nvSpPr>
        <xdr:cNvPr id="1" name="Text Box 1"/>
        <xdr:cNvSpPr txBox="1">
          <a:spLocks noChangeArrowheads="1"/>
        </xdr:cNvSpPr>
      </xdr:nvSpPr>
      <xdr:spPr>
        <a:xfrm>
          <a:off x="2952750" y="6362700"/>
          <a:ext cx="695325" cy="1524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Importación</a:t>
          </a:r>
        </a:p>
      </xdr:txBody>
    </xdr:sp>
    <xdr:clientData/>
  </xdr:twoCellAnchor>
  <xdr:twoCellAnchor>
    <xdr:from>
      <xdr:col>7</xdr:col>
      <xdr:colOff>657225</xdr:colOff>
      <xdr:row>38</xdr:row>
      <xdr:rowOff>95250</xdr:rowOff>
    </xdr:from>
    <xdr:to>
      <xdr:col>8</xdr:col>
      <xdr:colOff>704850</xdr:colOff>
      <xdr:row>39</xdr:row>
      <xdr:rowOff>95250</xdr:rowOff>
    </xdr:to>
    <xdr:sp>
      <xdr:nvSpPr>
        <xdr:cNvPr id="2" name="Text Box 2"/>
        <xdr:cNvSpPr txBox="1">
          <a:spLocks noChangeArrowheads="1"/>
        </xdr:cNvSpPr>
      </xdr:nvSpPr>
      <xdr:spPr>
        <a:xfrm>
          <a:off x="4914900" y="6362700"/>
          <a:ext cx="809625" cy="161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Exportación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3:Q71"/>
  <sheetViews>
    <sheetView showGridLines="0" view="pageBreakPreview" zoomScale="115" zoomScaleSheetLayoutView="115" zoomScalePageLayoutView="0" workbookViewId="0" topLeftCell="B22">
      <selection activeCell="C46" sqref="C46"/>
    </sheetView>
  </sheetViews>
  <sheetFormatPr defaultColWidth="11.421875" defaultRowHeight="12.75"/>
  <cols>
    <col min="1" max="1" width="1.8515625" style="1" hidden="1" customWidth="1"/>
    <col min="2" max="2" width="31.57421875" style="1" customWidth="1"/>
    <col min="3" max="7" width="10.8515625" style="1" customWidth="1"/>
    <col min="8" max="9" width="10.8515625" style="1" hidden="1" customWidth="1"/>
    <col min="10" max="10" width="11.28125" style="1" hidden="1" customWidth="1"/>
    <col min="11" max="14" width="10.8515625" style="1" hidden="1" customWidth="1"/>
    <col min="15" max="15" width="10.8515625" style="1" customWidth="1"/>
    <col min="16" max="16" width="11.00390625" style="1" bestFit="1" customWidth="1"/>
    <col min="17" max="16384" width="11.421875" style="2" customWidth="1"/>
  </cols>
  <sheetData>
    <row r="3" spans="2:17" ht="15.75">
      <c r="B3" s="249" t="s">
        <v>83</v>
      </c>
      <c r="C3" s="249"/>
      <c r="D3" s="249"/>
      <c r="E3" s="249"/>
      <c r="F3" s="249"/>
      <c r="G3" s="249"/>
      <c r="H3" s="249"/>
      <c r="I3" s="249"/>
      <c r="J3" s="249"/>
      <c r="K3" s="249"/>
      <c r="L3" s="249"/>
      <c r="M3" s="249"/>
      <c r="N3" s="249"/>
      <c r="O3" s="249"/>
      <c r="P3" s="249"/>
      <c r="Q3" s="249"/>
    </row>
    <row r="4" ht="13.5" thickBot="1"/>
    <row r="5" spans="1:16" s="6" customFormat="1" ht="34.5" thickBot="1">
      <c r="A5" s="250" t="s">
        <v>0</v>
      </c>
      <c r="B5" s="251"/>
      <c r="C5" s="3">
        <v>40544</v>
      </c>
      <c r="D5" s="3">
        <v>40575</v>
      </c>
      <c r="E5" s="3">
        <v>40603</v>
      </c>
      <c r="F5" s="3">
        <v>40634</v>
      </c>
      <c r="G5" s="3">
        <v>40664</v>
      </c>
      <c r="H5" s="3">
        <v>40695</v>
      </c>
      <c r="I5" s="3">
        <v>40725</v>
      </c>
      <c r="J5" s="3">
        <v>40756</v>
      </c>
      <c r="K5" s="3">
        <v>40787</v>
      </c>
      <c r="L5" s="3">
        <v>40817</v>
      </c>
      <c r="M5" s="3">
        <v>40848</v>
      </c>
      <c r="N5" s="3">
        <v>40513</v>
      </c>
      <c r="O5" s="4" t="s">
        <v>84</v>
      </c>
      <c r="P5" s="5" t="s">
        <v>51</v>
      </c>
    </row>
    <row r="6" spans="1:16" s="11" customFormat="1" ht="11.25">
      <c r="A6" s="7" t="s">
        <v>1</v>
      </c>
      <c r="B6" s="8" t="s">
        <v>1</v>
      </c>
      <c r="C6" s="9" t="s">
        <v>1</v>
      </c>
      <c r="D6" s="9" t="s">
        <v>1</v>
      </c>
      <c r="E6" s="9"/>
      <c r="F6" s="9"/>
      <c r="G6" s="9"/>
      <c r="H6" s="9"/>
      <c r="I6" s="9"/>
      <c r="J6" s="9"/>
      <c r="K6" s="9"/>
      <c r="L6" s="9"/>
      <c r="M6" s="9"/>
      <c r="N6" s="9"/>
      <c r="O6" s="9" t="s">
        <v>1</v>
      </c>
      <c r="P6" s="10" t="s">
        <v>1</v>
      </c>
    </row>
    <row r="7" spans="1:16" s="11" customFormat="1" ht="11.25">
      <c r="A7" s="252" t="s">
        <v>2</v>
      </c>
      <c r="B7" s="253"/>
      <c r="C7" s="33">
        <f>SUM(C8:C12)</f>
        <v>420</v>
      </c>
      <c r="D7" s="33">
        <f aca="true" t="shared" si="0" ref="D7:M7">SUM(D8:D12)</f>
        <v>357</v>
      </c>
      <c r="E7" s="33">
        <f t="shared" si="0"/>
        <v>442</v>
      </c>
      <c r="F7" s="33">
        <f t="shared" si="0"/>
        <v>403</v>
      </c>
      <c r="G7" s="33">
        <f t="shared" si="0"/>
        <v>394</v>
      </c>
      <c r="H7" s="33">
        <f t="shared" si="0"/>
        <v>0</v>
      </c>
      <c r="I7" s="33">
        <f t="shared" si="0"/>
        <v>0</v>
      </c>
      <c r="J7" s="33">
        <f t="shared" si="0"/>
        <v>0</v>
      </c>
      <c r="K7" s="33">
        <f t="shared" si="0"/>
        <v>0</v>
      </c>
      <c r="L7" s="33">
        <f t="shared" si="0"/>
        <v>0</v>
      </c>
      <c r="M7" s="33">
        <f t="shared" si="0"/>
        <v>0</v>
      </c>
      <c r="N7" s="33">
        <f>SUM(N9:N12)</f>
        <v>0</v>
      </c>
      <c r="O7" s="230">
        <f aca="true" t="shared" si="1" ref="O7:O12">SUM(C7:N7)</f>
        <v>2016</v>
      </c>
      <c r="P7" s="230">
        <v>5590</v>
      </c>
    </row>
    <row r="8" spans="1:16" s="11" customFormat="1" ht="11.25">
      <c r="A8" s="56"/>
      <c r="B8" s="14" t="s">
        <v>6</v>
      </c>
      <c r="C8" s="9">
        <v>13</v>
      </c>
      <c r="D8" s="9">
        <v>12</v>
      </c>
      <c r="E8" s="9">
        <v>13</v>
      </c>
      <c r="F8" s="9">
        <v>6</v>
      </c>
      <c r="G8" s="9">
        <v>10</v>
      </c>
      <c r="H8" s="12"/>
      <c r="I8" s="12"/>
      <c r="J8" s="12"/>
      <c r="K8" s="12"/>
      <c r="L8" s="12"/>
      <c r="M8" s="12"/>
      <c r="N8" s="12"/>
      <c r="O8" s="13">
        <f t="shared" si="1"/>
        <v>54</v>
      </c>
      <c r="P8" s="13">
        <v>126</v>
      </c>
    </row>
    <row r="9" spans="1:16" s="11" customFormat="1" ht="11.25">
      <c r="A9" s="7"/>
      <c r="B9" s="14" t="s">
        <v>48</v>
      </c>
      <c r="C9" s="9">
        <v>368</v>
      </c>
      <c r="D9" s="9">
        <v>315</v>
      </c>
      <c r="E9" s="9">
        <v>378</v>
      </c>
      <c r="F9" s="9">
        <v>335</v>
      </c>
      <c r="G9" s="15">
        <v>324</v>
      </c>
      <c r="H9" s="9"/>
      <c r="I9" s="9"/>
      <c r="J9" s="9"/>
      <c r="K9" s="9"/>
      <c r="L9" s="9"/>
      <c r="M9" s="9"/>
      <c r="N9" s="9"/>
      <c r="O9" s="13">
        <f t="shared" si="1"/>
        <v>1720</v>
      </c>
      <c r="P9" s="13">
        <v>4674</v>
      </c>
    </row>
    <row r="10" spans="1:16" s="11" customFormat="1" ht="11.25">
      <c r="A10" s="7"/>
      <c r="B10" s="14" t="s">
        <v>4</v>
      </c>
      <c r="C10" s="9">
        <v>10</v>
      </c>
      <c r="D10" s="9">
        <v>12</v>
      </c>
      <c r="E10" s="9">
        <v>8</v>
      </c>
      <c r="F10" s="9">
        <v>26</v>
      </c>
      <c r="G10" s="15">
        <v>27</v>
      </c>
      <c r="H10" s="9"/>
      <c r="I10" s="9"/>
      <c r="J10" s="9"/>
      <c r="K10" s="9"/>
      <c r="L10" s="9"/>
      <c r="M10" s="9"/>
      <c r="N10" s="9"/>
      <c r="O10" s="13">
        <f t="shared" si="1"/>
        <v>83</v>
      </c>
      <c r="P10" s="13">
        <v>172</v>
      </c>
    </row>
    <row r="11" spans="1:16" s="11" customFormat="1" ht="11.25">
      <c r="A11" s="7"/>
      <c r="B11" s="14" t="s">
        <v>5</v>
      </c>
      <c r="C11" s="9">
        <v>22</v>
      </c>
      <c r="D11" s="9">
        <v>16</v>
      </c>
      <c r="E11" s="9">
        <v>31</v>
      </c>
      <c r="F11" s="9">
        <v>30</v>
      </c>
      <c r="G11" s="15">
        <v>26</v>
      </c>
      <c r="H11" s="9"/>
      <c r="I11" s="9"/>
      <c r="J11" s="9"/>
      <c r="K11" s="9"/>
      <c r="L11" s="9"/>
      <c r="M11" s="9"/>
      <c r="N11" s="9"/>
      <c r="O11" s="13">
        <f t="shared" si="1"/>
        <v>125</v>
      </c>
      <c r="P11" s="13">
        <v>618</v>
      </c>
    </row>
    <row r="12" spans="1:16" s="11" customFormat="1" ht="11.25">
      <c r="A12" s="7"/>
      <c r="B12" s="14" t="s">
        <v>47</v>
      </c>
      <c r="C12" s="9">
        <v>7</v>
      </c>
      <c r="D12" s="9">
        <v>2</v>
      </c>
      <c r="E12" s="9">
        <v>12</v>
      </c>
      <c r="F12" s="9">
        <v>6</v>
      </c>
      <c r="G12" s="15">
        <v>7</v>
      </c>
      <c r="H12" s="9"/>
      <c r="I12" s="9"/>
      <c r="J12" s="15"/>
      <c r="K12" s="9"/>
      <c r="L12" s="9"/>
      <c r="M12" s="9"/>
      <c r="N12" s="9"/>
      <c r="O12" s="13">
        <f t="shared" si="1"/>
        <v>34</v>
      </c>
      <c r="P12" s="13">
        <v>0</v>
      </c>
    </row>
    <row r="13" spans="1:16" s="11" customFormat="1" ht="11.25">
      <c r="A13" s="7"/>
      <c r="B13" s="14"/>
      <c r="C13" s="9"/>
      <c r="D13" s="9"/>
      <c r="E13" s="9"/>
      <c r="F13" s="9"/>
      <c r="G13" s="9"/>
      <c r="H13" s="9"/>
      <c r="I13" s="9"/>
      <c r="J13" s="9"/>
      <c r="K13" s="9"/>
      <c r="L13" s="9"/>
      <c r="M13" s="9"/>
      <c r="N13" s="9"/>
      <c r="O13" s="9"/>
      <c r="P13" s="9"/>
    </row>
    <row r="14" spans="1:16" s="11" customFormat="1" ht="11.25">
      <c r="A14" s="247" t="s">
        <v>7</v>
      </c>
      <c r="B14" s="248"/>
      <c r="C14" s="12">
        <f aca="true" t="shared" si="2" ref="C14:N14">SUM(C15:C21)</f>
        <v>436</v>
      </c>
      <c r="D14" s="12">
        <f t="shared" si="2"/>
        <v>373</v>
      </c>
      <c r="E14" s="12">
        <f t="shared" si="2"/>
        <v>472</v>
      </c>
      <c r="F14" s="12">
        <f t="shared" si="2"/>
        <v>434</v>
      </c>
      <c r="G14" s="12">
        <f t="shared" si="2"/>
        <v>411</v>
      </c>
      <c r="H14" s="12">
        <f t="shared" si="2"/>
        <v>0</v>
      </c>
      <c r="I14" s="12">
        <f t="shared" si="2"/>
        <v>0</v>
      </c>
      <c r="J14" s="12">
        <f t="shared" si="2"/>
        <v>0</v>
      </c>
      <c r="K14" s="12">
        <f t="shared" si="2"/>
        <v>0</v>
      </c>
      <c r="L14" s="12">
        <f t="shared" si="2"/>
        <v>0</v>
      </c>
      <c r="M14" s="12">
        <f t="shared" si="2"/>
        <v>0</v>
      </c>
      <c r="N14" s="12">
        <f t="shared" si="2"/>
        <v>0</v>
      </c>
      <c r="O14" s="13">
        <f aca="true" t="shared" si="3" ref="O14:O21">SUM(C14:N14)</f>
        <v>2126</v>
      </c>
      <c r="P14" s="13">
        <v>6376</v>
      </c>
    </row>
    <row r="15" spans="1:16" s="11" customFormat="1" ht="11.25">
      <c r="A15" s="7"/>
      <c r="B15" s="14" t="s">
        <v>8</v>
      </c>
      <c r="C15" s="9">
        <v>10</v>
      </c>
      <c r="D15" s="9">
        <v>12</v>
      </c>
      <c r="E15" s="9">
        <v>8</v>
      </c>
      <c r="F15" s="9">
        <v>26</v>
      </c>
      <c r="G15" s="15">
        <v>27</v>
      </c>
      <c r="H15" s="9"/>
      <c r="I15" s="9"/>
      <c r="J15" s="9"/>
      <c r="K15" s="9"/>
      <c r="L15" s="9"/>
      <c r="M15" s="9"/>
      <c r="N15" s="9"/>
      <c r="O15" s="13">
        <f t="shared" si="3"/>
        <v>83</v>
      </c>
      <c r="P15" s="13">
        <v>172</v>
      </c>
    </row>
    <row r="16" spans="1:16" s="11" customFormat="1" ht="11.25">
      <c r="A16" s="7"/>
      <c r="B16" s="14" t="s">
        <v>9</v>
      </c>
      <c r="C16" s="9">
        <v>28</v>
      </c>
      <c r="D16" s="9">
        <v>23</v>
      </c>
      <c r="E16" s="9">
        <v>46</v>
      </c>
      <c r="F16" s="9">
        <v>45</v>
      </c>
      <c r="G16" s="15">
        <v>32</v>
      </c>
      <c r="H16" s="9"/>
      <c r="I16" s="9"/>
      <c r="J16" s="9"/>
      <c r="K16" s="9"/>
      <c r="L16" s="9"/>
      <c r="M16" s="9"/>
      <c r="N16" s="9"/>
      <c r="O16" s="13">
        <f t="shared" si="3"/>
        <v>174</v>
      </c>
      <c r="P16" s="13">
        <v>1122</v>
      </c>
    </row>
    <row r="17" spans="1:16" s="11" customFormat="1" ht="11.25">
      <c r="A17" s="7"/>
      <c r="B17" s="14" t="s">
        <v>3</v>
      </c>
      <c r="C17" s="9">
        <v>368</v>
      </c>
      <c r="D17" s="9">
        <v>319</v>
      </c>
      <c r="E17" s="9">
        <v>384</v>
      </c>
      <c r="F17" s="9">
        <v>341</v>
      </c>
      <c r="G17" s="15">
        <v>331</v>
      </c>
      <c r="H17" s="9"/>
      <c r="I17" s="9"/>
      <c r="J17" s="9"/>
      <c r="K17" s="9"/>
      <c r="L17" s="9"/>
      <c r="M17" s="9"/>
      <c r="N17" s="9"/>
      <c r="O17" s="13">
        <f t="shared" si="3"/>
        <v>1743</v>
      </c>
      <c r="P17" s="13">
        <v>4881</v>
      </c>
    </row>
    <row r="18" spans="1:16" s="11" customFormat="1" ht="11.25">
      <c r="A18" s="7"/>
      <c r="B18" s="16" t="s">
        <v>10</v>
      </c>
      <c r="C18" s="9">
        <v>6</v>
      </c>
      <c r="D18" s="9">
        <v>3</v>
      </c>
      <c r="E18" s="9">
        <v>6</v>
      </c>
      <c r="F18" s="9">
        <v>7</v>
      </c>
      <c r="G18" s="15">
        <v>4</v>
      </c>
      <c r="H18" s="9"/>
      <c r="I18" s="9"/>
      <c r="J18" s="9"/>
      <c r="K18" s="9"/>
      <c r="L18" s="9"/>
      <c r="M18" s="9"/>
      <c r="N18" s="9"/>
      <c r="O18" s="13">
        <f t="shared" si="3"/>
        <v>26</v>
      </c>
      <c r="P18" s="13">
        <v>75</v>
      </c>
    </row>
    <row r="19" spans="1:16" s="11" customFormat="1" ht="11.25">
      <c r="A19" s="7"/>
      <c r="B19" s="14" t="s">
        <v>6</v>
      </c>
      <c r="C19" s="9">
        <v>13</v>
      </c>
      <c r="D19" s="9">
        <v>12</v>
      </c>
      <c r="E19" s="9">
        <v>13</v>
      </c>
      <c r="F19" s="9">
        <v>6</v>
      </c>
      <c r="G19" s="15">
        <v>10</v>
      </c>
      <c r="H19" s="9"/>
      <c r="I19" s="9"/>
      <c r="J19" s="15"/>
      <c r="K19" s="9"/>
      <c r="L19" s="9"/>
      <c r="M19" s="9"/>
      <c r="N19" s="9"/>
      <c r="O19" s="13">
        <f t="shared" si="3"/>
        <v>54</v>
      </c>
      <c r="P19" s="13">
        <v>126</v>
      </c>
    </row>
    <row r="20" spans="1:16" s="11" customFormat="1" ht="11.25">
      <c r="A20" s="7"/>
      <c r="B20" s="14" t="s">
        <v>47</v>
      </c>
      <c r="C20" s="9">
        <v>11</v>
      </c>
      <c r="D20" s="9">
        <v>4</v>
      </c>
      <c r="E20" s="9">
        <v>15</v>
      </c>
      <c r="F20" s="9">
        <v>9</v>
      </c>
      <c r="G20" s="15">
        <v>7</v>
      </c>
      <c r="H20" s="9"/>
      <c r="I20" s="9"/>
      <c r="J20" s="15"/>
      <c r="K20" s="9"/>
      <c r="L20" s="9"/>
      <c r="M20" s="9"/>
      <c r="N20" s="9"/>
      <c r="O20" s="13">
        <f t="shared" si="3"/>
        <v>46</v>
      </c>
      <c r="P20" s="13">
        <v>0</v>
      </c>
    </row>
    <row r="21" spans="1:16" s="11" customFormat="1" ht="11.25">
      <c r="A21" s="7"/>
      <c r="B21" s="16" t="s">
        <v>11</v>
      </c>
      <c r="C21" s="9">
        <v>0</v>
      </c>
      <c r="D21" s="9">
        <v>0</v>
      </c>
      <c r="E21" s="9">
        <v>0</v>
      </c>
      <c r="F21" s="9">
        <v>0</v>
      </c>
      <c r="G21" s="15">
        <v>0</v>
      </c>
      <c r="H21" s="9"/>
      <c r="I21" s="9"/>
      <c r="J21" s="9"/>
      <c r="K21" s="9"/>
      <c r="L21" s="9"/>
      <c r="M21" s="9"/>
      <c r="N21" s="9"/>
      <c r="O21" s="13">
        <f t="shared" si="3"/>
        <v>0</v>
      </c>
      <c r="P21" s="13">
        <v>0</v>
      </c>
    </row>
    <row r="22" spans="1:16" s="11" customFormat="1" ht="11.25">
      <c r="A22" s="7"/>
      <c r="B22" s="8"/>
      <c r="C22" s="9"/>
      <c r="D22" s="9"/>
      <c r="E22" s="9"/>
      <c r="F22" s="9"/>
      <c r="G22" s="9"/>
      <c r="H22" s="9"/>
      <c r="I22" s="9"/>
      <c r="J22" s="9"/>
      <c r="K22" s="9"/>
      <c r="L22" s="9"/>
      <c r="M22" s="9"/>
      <c r="N22" s="9"/>
      <c r="O22" s="9"/>
      <c r="P22" s="9"/>
    </row>
    <row r="23" spans="1:16" s="11" customFormat="1" ht="11.25">
      <c r="A23" s="247" t="s">
        <v>12</v>
      </c>
      <c r="B23" s="248"/>
      <c r="C23" s="9"/>
      <c r="D23" s="9"/>
      <c r="E23" s="9"/>
      <c r="F23" s="9"/>
      <c r="G23" s="9"/>
      <c r="H23" s="9"/>
      <c r="I23" s="9"/>
      <c r="J23" s="9"/>
      <c r="K23" s="9"/>
      <c r="L23" s="9"/>
      <c r="M23" s="9"/>
      <c r="N23" s="9"/>
      <c r="O23" s="12"/>
      <c r="P23" s="12"/>
    </row>
    <row r="24" spans="1:16" s="11" customFormat="1" ht="11.25">
      <c r="A24" s="17"/>
      <c r="B24" s="214" t="s">
        <v>13</v>
      </c>
      <c r="C24" s="18">
        <f aca="true" t="shared" si="4" ref="C24:N24">SUM(C25+C28+C29+C30+C31)</f>
        <v>1314486.9330000002</v>
      </c>
      <c r="D24" s="18">
        <f t="shared" si="4"/>
        <v>1081848.109</v>
      </c>
      <c r="E24" s="18">
        <f>SUM(E25+E28+E29+E30+E31)</f>
        <v>1158715.9512599998</v>
      </c>
      <c r="F24" s="18">
        <f t="shared" si="4"/>
        <v>761000.223</v>
      </c>
      <c r="G24" s="18">
        <f t="shared" si="4"/>
        <v>1077659.832</v>
      </c>
      <c r="H24" s="18">
        <f t="shared" si="4"/>
        <v>0</v>
      </c>
      <c r="I24" s="18">
        <f t="shared" si="4"/>
        <v>0</v>
      </c>
      <c r="J24" s="18">
        <f t="shared" si="4"/>
        <v>0</v>
      </c>
      <c r="K24" s="18">
        <f t="shared" si="4"/>
        <v>0</v>
      </c>
      <c r="L24" s="18">
        <f t="shared" si="4"/>
        <v>0</v>
      </c>
      <c r="M24" s="18">
        <f t="shared" si="4"/>
        <v>0</v>
      </c>
      <c r="N24" s="18">
        <f t="shared" si="4"/>
        <v>0</v>
      </c>
      <c r="O24" s="205">
        <f aca="true" t="shared" si="5" ref="O24:O31">SUM(C24:N24)</f>
        <v>5393711.04826</v>
      </c>
      <c r="P24" s="205">
        <v>13082034.82</v>
      </c>
    </row>
    <row r="25" spans="1:16" s="11" customFormat="1" ht="11.25">
      <c r="A25" s="7"/>
      <c r="B25" s="14" t="s">
        <v>14</v>
      </c>
      <c r="C25" s="18">
        <f aca="true" t="shared" si="6" ref="C25:N25">SUM(C26:C27)</f>
        <v>1136307.62</v>
      </c>
      <c r="D25" s="18">
        <f t="shared" si="6"/>
        <v>946148.65</v>
      </c>
      <c r="E25" s="18">
        <f t="shared" si="6"/>
        <v>953844.38526</v>
      </c>
      <c r="F25" s="18">
        <f t="shared" si="6"/>
        <v>579563.5090000001</v>
      </c>
      <c r="G25" s="18">
        <f t="shared" si="6"/>
        <v>896934.595</v>
      </c>
      <c r="H25" s="18">
        <f t="shared" si="6"/>
        <v>0</v>
      </c>
      <c r="I25" s="18">
        <f t="shared" si="6"/>
        <v>0</v>
      </c>
      <c r="J25" s="18">
        <f t="shared" si="6"/>
        <v>0</v>
      </c>
      <c r="K25" s="18">
        <f t="shared" si="6"/>
        <v>0</v>
      </c>
      <c r="L25" s="18">
        <f t="shared" si="6"/>
        <v>0</v>
      </c>
      <c r="M25" s="18">
        <f t="shared" si="6"/>
        <v>0</v>
      </c>
      <c r="N25" s="18">
        <f t="shared" si="6"/>
        <v>0</v>
      </c>
      <c r="O25" s="205">
        <f t="shared" si="5"/>
        <v>4512798.75926</v>
      </c>
      <c r="P25" s="205">
        <v>10528394.065</v>
      </c>
    </row>
    <row r="26" spans="1:16" s="11" customFormat="1" ht="11.25">
      <c r="A26" s="7"/>
      <c r="B26" s="14" t="s">
        <v>15</v>
      </c>
      <c r="C26" s="20">
        <v>5200</v>
      </c>
      <c r="D26" s="20">
        <v>92.78</v>
      </c>
      <c r="E26" s="21">
        <v>5588.35526</v>
      </c>
      <c r="F26" s="21">
        <v>28905.089</v>
      </c>
      <c r="G26" s="21">
        <v>1144.215</v>
      </c>
      <c r="H26" s="21"/>
      <c r="I26" s="21"/>
      <c r="J26" s="21"/>
      <c r="K26" s="21"/>
      <c r="L26" s="21"/>
      <c r="M26" s="21"/>
      <c r="N26" s="21"/>
      <c r="O26" s="205">
        <f t="shared" si="5"/>
        <v>40930.43926</v>
      </c>
      <c r="P26" s="205">
        <v>108397.915</v>
      </c>
    </row>
    <row r="27" spans="1:16" s="11" customFormat="1" ht="11.25">
      <c r="A27" s="7"/>
      <c r="B27" s="14" t="s">
        <v>16</v>
      </c>
      <c r="C27" s="20">
        <v>1131107.62</v>
      </c>
      <c r="D27" s="20">
        <v>946055.87</v>
      </c>
      <c r="E27" s="21">
        <v>948256.03</v>
      </c>
      <c r="F27" s="21">
        <v>550658.42</v>
      </c>
      <c r="G27" s="21">
        <f>19.9+895770.48</f>
        <v>895790.38</v>
      </c>
      <c r="H27" s="22"/>
      <c r="I27" s="23"/>
      <c r="J27" s="22"/>
      <c r="K27" s="23"/>
      <c r="L27" s="22"/>
      <c r="M27" s="22"/>
      <c r="N27" s="22"/>
      <c r="O27" s="205">
        <f t="shared" si="5"/>
        <v>4471868.32</v>
      </c>
      <c r="P27" s="205">
        <v>10419996.15</v>
      </c>
    </row>
    <row r="28" spans="1:16" s="11" customFormat="1" ht="11.25">
      <c r="A28" s="7"/>
      <c r="B28" s="14" t="s">
        <v>49</v>
      </c>
      <c r="C28" s="24">
        <v>148426</v>
      </c>
      <c r="D28" s="20">
        <v>119949.3</v>
      </c>
      <c r="E28" s="21">
        <v>174530.81</v>
      </c>
      <c r="F28" s="21">
        <v>146274.497</v>
      </c>
      <c r="G28" s="21">
        <v>159268.88600000003</v>
      </c>
      <c r="H28" s="22"/>
      <c r="I28" s="22"/>
      <c r="J28" s="22"/>
      <c r="K28" s="22"/>
      <c r="L28" s="22"/>
      <c r="M28" s="22"/>
      <c r="N28" s="22"/>
      <c r="O28" s="205">
        <f>SUM(C28:N28)</f>
        <v>748449.493</v>
      </c>
      <c r="P28" s="205">
        <v>2145010</v>
      </c>
    </row>
    <row r="29" spans="1:16" s="11" customFormat="1" ht="11.25">
      <c r="A29" s="7"/>
      <c r="B29" s="16" t="s">
        <v>50</v>
      </c>
      <c r="C29" s="20">
        <v>28823.32</v>
      </c>
      <c r="D29" s="20">
        <v>14693.68</v>
      </c>
      <c r="E29" s="22">
        <v>28771.524999999998</v>
      </c>
      <c r="F29" s="22">
        <v>32738.415999999997</v>
      </c>
      <c r="G29" s="22">
        <v>19008.311999999998</v>
      </c>
      <c r="H29" s="23"/>
      <c r="I29" s="21"/>
      <c r="J29" s="23"/>
      <c r="K29" s="22"/>
      <c r="L29" s="23"/>
      <c r="M29" s="22"/>
      <c r="N29" s="22"/>
      <c r="O29" s="205">
        <f t="shared" si="5"/>
        <v>124035.253</v>
      </c>
      <c r="P29" s="205">
        <v>366001.81</v>
      </c>
    </row>
    <row r="30" spans="1:16" s="11" customFormat="1" ht="11.25">
      <c r="A30" s="7"/>
      <c r="B30" s="16" t="s">
        <v>17</v>
      </c>
      <c r="C30" s="20">
        <v>23</v>
      </c>
      <c r="D30" s="20">
        <v>66.625</v>
      </c>
      <c r="E30" s="21">
        <v>273</v>
      </c>
      <c r="F30" s="21">
        <v>160.01</v>
      </c>
      <c r="G30" s="21">
        <v>101.5</v>
      </c>
      <c r="H30" s="21"/>
      <c r="I30" s="21"/>
      <c r="J30" s="21"/>
      <c r="K30" s="21"/>
      <c r="L30" s="21"/>
      <c r="M30" s="21"/>
      <c r="N30" s="22"/>
      <c r="O30" s="205">
        <f t="shared" si="5"/>
        <v>624.135</v>
      </c>
      <c r="P30" s="205">
        <v>14496.383</v>
      </c>
    </row>
    <row r="31" spans="1:16" s="11" customFormat="1" ht="11.25">
      <c r="A31" s="7"/>
      <c r="B31" s="25" t="s">
        <v>18</v>
      </c>
      <c r="C31" s="21">
        <v>906.993</v>
      </c>
      <c r="D31" s="21">
        <v>989.854</v>
      </c>
      <c r="E31" s="21">
        <v>1296.231</v>
      </c>
      <c r="F31" s="21">
        <v>2263.791</v>
      </c>
      <c r="G31" s="21">
        <v>2346.539</v>
      </c>
      <c r="H31" s="21"/>
      <c r="I31" s="21"/>
      <c r="J31" s="21"/>
      <c r="K31" s="21"/>
      <c r="L31" s="21"/>
      <c r="M31" s="21"/>
      <c r="N31" s="22"/>
      <c r="O31" s="205">
        <f t="shared" si="5"/>
        <v>7803.408000000001</v>
      </c>
      <c r="P31" s="205">
        <v>28132.56</v>
      </c>
    </row>
    <row r="32" spans="1:16" s="11" customFormat="1" ht="11.25">
      <c r="A32" s="7"/>
      <c r="B32" s="8"/>
      <c r="C32" s="9"/>
      <c r="D32" s="9"/>
      <c r="E32" s="9"/>
      <c r="F32" s="9"/>
      <c r="G32" s="9"/>
      <c r="H32" s="9"/>
      <c r="I32" s="9"/>
      <c r="J32" s="9"/>
      <c r="K32" s="9"/>
      <c r="L32" s="9"/>
      <c r="M32" s="9"/>
      <c r="N32" s="15"/>
      <c r="O32" s="12"/>
      <c r="P32" s="12"/>
    </row>
    <row r="33" spans="1:16" s="11" customFormat="1" ht="11.25">
      <c r="A33" s="27" t="s">
        <v>1</v>
      </c>
      <c r="B33" s="231" t="s">
        <v>19</v>
      </c>
      <c r="C33" s="26">
        <f aca="true" t="shared" si="7" ref="C33:N33">SUM(C34:C42)</f>
        <v>1314486.9330000002</v>
      </c>
      <c r="D33" s="26">
        <f t="shared" si="7"/>
        <v>1081848.1099999999</v>
      </c>
      <c r="E33" s="26">
        <f>SUM(E34:E42)</f>
        <v>1158715.95426</v>
      </c>
      <c r="F33" s="26">
        <f t="shared" si="7"/>
        <v>761000.223</v>
      </c>
      <c r="G33" s="26">
        <f t="shared" si="7"/>
        <v>1077659.832</v>
      </c>
      <c r="H33" s="26">
        <f t="shared" si="7"/>
        <v>0</v>
      </c>
      <c r="I33" s="26">
        <f t="shared" si="7"/>
        <v>0</v>
      </c>
      <c r="J33" s="26">
        <f t="shared" si="7"/>
        <v>0</v>
      </c>
      <c r="K33" s="26">
        <f>SUM(K34:K42)</f>
        <v>0</v>
      </c>
      <c r="L33" s="26">
        <f>SUM(L34:L42)</f>
        <v>0</v>
      </c>
      <c r="M33" s="26">
        <f t="shared" si="7"/>
        <v>0</v>
      </c>
      <c r="N33" s="26">
        <f t="shared" si="7"/>
        <v>0</v>
      </c>
      <c r="O33" s="28">
        <f aca="true" t="shared" si="8" ref="O33:O41">SUM(C33:N33)</f>
        <v>5393711.05226</v>
      </c>
      <c r="P33" s="28">
        <v>13082034.822</v>
      </c>
    </row>
    <row r="34" spans="1:16" s="11" customFormat="1" ht="11.25">
      <c r="A34" s="17" t="s">
        <v>1</v>
      </c>
      <c r="B34" s="14" t="s">
        <v>20</v>
      </c>
      <c r="C34" s="24">
        <v>0</v>
      </c>
      <c r="D34" s="24">
        <v>92.78</v>
      </c>
      <c r="E34" s="21">
        <v>419.03538</v>
      </c>
      <c r="F34" s="21">
        <v>1912.589</v>
      </c>
      <c r="G34" s="21">
        <v>1164.115</v>
      </c>
      <c r="H34" s="21"/>
      <c r="I34" s="21"/>
      <c r="J34" s="21"/>
      <c r="K34" s="21"/>
      <c r="L34" s="21"/>
      <c r="M34" s="21"/>
      <c r="N34" s="22"/>
      <c r="O34" s="19">
        <f t="shared" si="8"/>
        <v>3588.5193799999997</v>
      </c>
      <c r="P34" s="28">
        <v>7960.1449999999995</v>
      </c>
    </row>
    <row r="35" spans="1:16" s="11" customFormat="1" ht="11.25">
      <c r="A35" s="17"/>
      <c r="B35" s="14" t="s">
        <v>21</v>
      </c>
      <c r="C35" s="24">
        <v>183.68</v>
      </c>
      <c r="D35" s="24">
        <v>489.92</v>
      </c>
      <c r="E35" s="21">
        <v>847.906</v>
      </c>
      <c r="F35" s="21">
        <v>1018.181</v>
      </c>
      <c r="G35" s="21">
        <v>1440.151</v>
      </c>
      <c r="H35" s="21"/>
      <c r="I35" s="21"/>
      <c r="J35" s="21"/>
      <c r="K35" s="21"/>
      <c r="L35" s="21"/>
      <c r="M35" s="21"/>
      <c r="N35" s="22"/>
      <c r="O35" s="19">
        <f t="shared" si="8"/>
        <v>3979.8379999999997</v>
      </c>
      <c r="P35" s="28">
        <v>6939.61</v>
      </c>
    </row>
    <row r="36" spans="1:16" s="11" customFormat="1" ht="11.25">
      <c r="A36" s="17"/>
      <c r="B36" s="14" t="s">
        <v>22</v>
      </c>
      <c r="C36" s="24">
        <v>0</v>
      </c>
      <c r="D36" s="24">
        <v>0</v>
      </c>
      <c r="E36" s="21">
        <v>53.53288</v>
      </c>
      <c r="F36" s="21">
        <v>0</v>
      </c>
      <c r="G36" s="21">
        <v>0</v>
      </c>
      <c r="H36" s="21"/>
      <c r="I36" s="21"/>
      <c r="J36" s="21"/>
      <c r="K36" s="21"/>
      <c r="L36" s="21"/>
      <c r="M36" s="21"/>
      <c r="N36" s="22"/>
      <c r="O36" s="19">
        <f t="shared" si="8"/>
        <v>53.53288</v>
      </c>
      <c r="P36" s="28">
        <v>0</v>
      </c>
    </row>
    <row r="37" spans="1:16" s="11" customFormat="1" ht="11.25">
      <c r="A37" s="17" t="s">
        <v>1</v>
      </c>
      <c r="B37" s="14" t="s">
        <v>23</v>
      </c>
      <c r="C37" s="24">
        <v>0</v>
      </c>
      <c r="D37" s="24">
        <v>0</v>
      </c>
      <c r="E37" s="21">
        <v>0</v>
      </c>
      <c r="F37" s="21">
        <v>0</v>
      </c>
      <c r="G37" s="21">
        <v>0</v>
      </c>
      <c r="H37" s="21"/>
      <c r="I37" s="21"/>
      <c r="J37" s="21"/>
      <c r="K37" s="21"/>
      <c r="L37" s="21"/>
      <c r="M37" s="21"/>
      <c r="N37" s="22"/>
      <c r="O37" s="19">
        <f t="shared" si="8"/>
        <v>0</v>
      </c>
      <c r="P37" s="28">
        <v>0</v>
      </c>
    </row>
    <row r="38" spans="1:16" s="11" customFormat="1" ht="11.25">
      <c r="A38" s="27" t="s">
        <v>1</v>
      </c>
      <c r="B38" s="16" t="s">
        <v>24</v>
      </c>
      <c r="C38" s="24">
        <v>0</v>
      </c>
      <c r="D38" s="24">
        <v>48</v>
      </c>
      <c r="E38" s="21">
        <v>0</v>
      </c>
      <c r="F38" s="22">
        <v>27642.51</v>
      </c>
      <c r="G38" s="22">
        <v>0</v>
      </c>
      <c r="H38" s="22"/>
      <c r="I38" s="22"/>
      <c r="J38" s="22"/>
      <c r="K38" s="22"/>
      <c r="L38" s="22"/>
      <c r="M38" s="22"/>
      <c r="N38" s="22"/>
      <c r="O38" s="28">
        <f t="shared" si="8"/>
        <v>27690.51</v>
      </c>
      <c r="P38" s="28">
        <v>80118.70999999999</v>
      </c>
    </row>
    <row r="39" spans="1:16" s="11" customFormat="1" ht="11.25">
      <c r="A39" s="27"/>
      <c r="B39" s="16" t="s">
        <v>25</v>
      </c>
      <c r="C39" s="24">
        <v>148426</v>
      </c>
      <c r="D39" s="24">
        <v>119949.3</v>
      </c>
      <c r="E39" s="22">
        <v>174530.81</v>
      </c>
      <c r="F39" s="22">
        <v>146274.497</v>
      </c>
      <c r="G39" s="21">
        <v>159268.88600000003</v>
      </c>
      <c r="H39" s="22"/>
      <c r="I39" s="22"/>
      <c r="J39" s="22"/>
      <c r="K39" s="22"/>
      <c r="L39" s="22"/>
      <c r="M39" s="22"/>
      <c r="N39" s="22"/>
      <c r="O39" s="28">
        <f t="shared" si="8"/>
        <v>748449.493</v>
      </c>
      <c r="P39" s="28">
        <v>2145010</v>
      </c>
    </row>
    <row r="40" spans="1:16" s="11" customFormat="1" ht="11.25">
      <c r="A40" s="27"/>
      <c r="B40" s="16" t="s">
        <v>26</v>
      </c>
      <c r="C40" s="24">
        <v>5946.313</v>
      </c>
      <c r="D40" s="24">
        <v>518.56</v>
      </c>
      <c r="E40" s="22">
        <v>5837.115</v>
      </c>
      <c r="F40" s="22">
        <v>1255.62</v>
      </c>
      <c r="G40" s="22">
        <v>1007.888</v>
      </c>
      <c r="H40" s="22"/>
      <c r="I40" s="22"/>
      <c r="J40" s="22"/>
      <c r="K40" s="22"/>
      <c r="L40" s="22"/>
      <c r="M40" s="22"/>
      <c r="N40" s="22"/>
      <c r="O40" s="28">
        <f t="shared" si="8"/>
        <v>14565.496000000001</v>
      </c>
      <c r="P40" s="28">
        <v>60489.92999999999</v>
      </c>
    </row>
    <row r="41" spans="1:16" s="11" customFormat="1" ht="11.25">
      <c r="A41" s="27" t="s">
        <v>1</v>
      </c>
      <c r="B41" s="16" t="s">
        <v>27</v>
      </c>
      <c r="C41" s="29">
        <v>28823.32</v>
      </c>
      <c r="D41" s="29">
        <v>14693.68</v>
      </c>
      <c r="E41" s="22">
        <v>28771.524999999998</v>
      </c>
      <c r="F41" s="22">
        <v>32738.415999999997</v>
      </c>
      <c r="G41" s="22">
        <v>19008.311999999998</v>
      </c>
      <c r="H41" s="30"/>
      <c r="I41" s="22"/>
      <c r="J41" s="30"/>
      <c r="K41" s="30"/>
      <c r="L41" s="30"/>
      <c r="M41" s="30"/>
      <c r="N41" s="30"/>
      <c r="O41" s="28">
        <f t="shared" si="8"/>
        <v>124035.253</v>
      </c>
      <c r="P41" s="28">
        <v>366001.807</v>
      </c>
    </row>
    <row r="42" spans="1:16" s="11" customFormat="1" ht="11.25">
      <c r="A42" s="27"/>
      <c r="B42" s="16" t="s">
        <v>28</v>
      </c>
      <c r="C42" s="29">
        <v>1131107.62</v>
      </c>
      <c r="D42" s="29">
        <v>946055.87</v>
      </c>
      <c r="E42" s="21">
        <v>948256.03</v>
      </c>
      <c r="F42" s="21">
        <v>550158.41</v>
      </c>
      <c r="G42" s="21">
        <v>895770.48</v>
      </c>
      <c r="H42" s="30"/>
      <c r="I42" s="30"/>
      <c r="J42" s="30"/>
      <c r="K42" s="30"/>
      <c r="L42" s="30"/>
      <c r="M42" s="30"/>
      <c r="N42" s="30"/>
      <c r="O42" s="28">
        <f>SUM(C42:N42)</f>
        <v>4471348.41</v>
      </c>
      <c r="P42" s="28">
        <v>10415514.62</v>
      </c>
    </row>
    <row r="43" spans="1:16" s="11" customFormat="1" ht="11.25">
      <c r="A43" s="27"/>
      <c r="B43" s="16"/>
      <c r="C43" s="31"/>
      <c r="D43" s="31"/>
      <c r="E43" s="31"/>
      <c r="F43" s="31"/>
      <c r="G43" s="31"/>
      <c r="H43" s="31"/>
      <c r="I43" s="31"/>
      <c r="J43" s="31"/>
      <c r="K43" s="31"/>
      <c r="L43" s="32"/>
      <c r="M43" s="32"/>
      <c r="N43" s="32"/>
      <c r="O43" s="33"/>
      <c r="P43" s="33"/>
    </row>
    <row r="44" spans="1:16" s="11" customFormat="1" ht="11.25">
      <c r="A44" s="247" t="s">
        <v>29</v>
      </c>
      <c r="B44" s="248"/>
      <c r="C44" s="34">
        <f aca="true" t="shared" si="9" ref="C44:N44">SUM(C45:C48)</f>
        <v>0</v>
      </c>
      <c r="D44" s="34">
        <f t="shared" si="9"/>
        <v>0</v>
      </c>
      <c r="E44" s="34">
        <f t="shared" si="9"/>
        <v>6</v>
      </c>
      <c r="F44" s="34">
        <f t="shared" si="9"/>
        <v>0</v>
      </c>
      <c r="G44" s="34">
        <f t="shared" si="9"/>
        <v>0</v>
      </c>
      <c r="H44" s="34">
        <f t="shared" si="9"/>
        <v>0</v>
      </c>
      <c r="I44" s="34">
        <f t="shared" si="9"/>
        <v>0</v>
      </c>
      <c r="J44" s="34">
        <f t="shared" si="9"/>
        <v>0</v>
      </c>
      <c r="K44" s="34">
        <f t="shared" si="9"/>
        <v>0</v>
      </c>
      <c r="L44" s="34">
        <f t="shared" si="9"/>
        <v>0</v>
      </c>
      <c r="M44" s="34">
        <f t="shared" si="9"/>
        <v>0</v>
      </c>
      <c r="N44" s="34">
        <f t="shared" si="9"/>
        <v>0</v>
      </c>
      <c r="O44" s="13">
        <f>SUM(C44:M44)</f>
        <v>6</v>
      </c>
      <c r="P44" s="13">
        <v>0</v>
      </c>
    </row>
    <row r="45" spans="1:16" s="11" customFormat="1" ht="11.25">
      <c r="A45" s="17" t="s">
        <v>1</v>
      </c>
      <c r="B45" s="14" t="s">
        <v>30</v>
      </c>
      <c r="C45" s="35">
        <v>0</v>
      </c>
      <c r="D45" s="35">
        <v>0</v>
      </c>
      <c r="E45" s="57">
        <v>6</v>
      </c>
      <c r="F45" s="36">
        <v>0</v>
      </c>
      <c r="G45" s="36">
        <v>0</v>
      </c>
      <c r="H45" s="36"/>
      <c r="I45" s="36"/>
      <c r="J45" s="36"/>
      <c r="K45" s="36"/>
      <c r="L45" s="36"/>
      <c r="M45" s="36"/>
      <c r="N45" s="36"/>
      <c r="O45" s="13">
        <f>SUM(C45:M45)</f>
        <v>6</v>
      </c>
      <c r="P45" s="13">
        <v>0</v>
      </c>
    </row>
    <row r="46" spans="1:16" s="11" customFormat="1" ht="11.25">
      <c r="A46" s="17" t="s">
        <v>1</v>
      </c>
      <c r="B46" s="14" t="s">
        <v>31</v>
      </c>
      <c r="C46" s="35">
        <v>0</v>
      </c>
      <c r="D46" s="35">
        <v>0</v>
      </c>
      <c r="E46" s="36">
        <v>0</v>
      </c>
      <c r="F46" s="36">
        <v>0</v>
      </c>
      <c r="G46" s="36">
        <v>0</v>
      </c>
      <c r="H46" s="36"/>
      <c r="I46" s="36"/>
      <c r="J46" s="36"/>
      <c r="K46" s="36"/>
      <c r="L46" s="36"/>
      <c r="M46" s="36"/>
      <c r="N46" s="36"/>
      <c r="O46" s="13">
        <f>SUM(C46:M46)</f>
        <v>0</v>
      </c>
      <c r="P46" s="13">
        <v>0</v>
      </c>
    </row>
    <row r="47" spans="1:16" s="11" customFormat="1" ht="11.25">
      <c r="A47" s="17"/>
      <c r="B47" s="14" t="s">
        <v>32</v>
      </c>
      <c r="C47" s="35">
        <v>0</v>
      </c>
      <c r="D47" s="35">
        <v>0</v>
      </c>
      <c r="E47" s="36">
        <v>0</v>
      </c>
      <c r="F47" s="36">
        <v>0</v>
      </c>
      <c r="G47" s="36">
        <v>0</v>
      </c>
      <c r="H47" s="36"/>
      <c r="I47" s="36"/>
      <c r="J47" s="36"/>
      <c r="K47" s="36"/>
      <c r="L47" s="36"/>
      <c r="M47" s="36"/>
      <c r="N47" s="36"/>
      <c r="O47" s="13">
        <f>SUM(C47:M47)</f>
        <v>0</v>
      </c>
      <c r="P47" s="13">
        <v>0</v>
      </c>
    </row>
    <row r="48" spans="1:16" s="11" customFormat="1" ht="11.25">
      <c r="A48" s="17"/>
      <c r="B48" s="14" t="s">
        <v>33</v>
      </c>
      <c r="C48" s="35">
        <v>0</v>
      </c>
      <c r="D48" s="35">
        <v>0</v>
      </c>
      <c r="E48" s="36">
        <v>0</v>
      </c>
      <c r="F48" s="36">
        <v>0</v>
      </c>
      <c r="G48" s="36">
        <v>0</v>
      </c>
      <c r="H48" s="36"/>
      <c r="I48" s="36"/>
      <c r="J48" s="36"/>
      <c r="K48" s="36"/>
      <c r="L48" s="36"/>
      <c r="M48" s="36"/>
      <c r="N48" s="36"/>
      <c r="O48" s="13">
        <f>SUM(C48:M48)</f>
        <v>0</v>
      </c>
      <c r="P48" s="13">
        <v>0</v>
      </c>
    </row>
    <row r="49" spans="1:16" s="11" customFormat="1" ht="11.25">
      <c r="A49" s="17"/>
      <c r="B49" s="14"/>
      <c r="C49" s="35"/>
      <c r="D49" s="35"/>
      <c r="E49" s="36"/>
      <c r="F49" s="36"/>
      <c r="G49" s="36"/>
      <c r="H49" s="36"/>
      <c r="I49" s="36"/>
      <c r="J49" s="36"/>
      <c r="K49" s="36"/>
      <c r="L49" s="36"/>
      <c r="M49" s="36"/>
      <c r="N49" s="36"/>
      <c r="O49" s="12"/>
      <c r="P49" s="12"/>
    </row>
    <row r="50" spans="1:16" s="11" customFormat="1" ht="11.25">
      <c r="A50" s="247" t="s">
        <v>34</v>
      </c>
      <c r="B50" s="248"/>
      <c r="C50" s="34">
        <f aca="true" t="shared" si="10" ref="C50:N50">SUM(C51:C52)</f>
        <v>0</v>
      </c>
      <c r="D50" s="34">
        <f t="shared" si="10"/>
        <v>0</v>
      </c>
      <c r="E50" s="34">
        <f t="shared" si="10"/>
        <v>0</v>
      </c>
      <c r="F50" s="34">
        <f t="shared" si="10"/>
        <v>0</v>
      </c>
      <c r="G50" s="34">
        <f t="shared" si="10"/>
        <v>0</v>
      </c>
      <c r="H50" s="34">
        <f t="shared" si="10"/>
        <v>0</v>
      </c>
      <c r="I50" s="34">
        <f t="shared" si="10"/>
        <v>0</v>
      </c>
      <c r="J50" s="34">
        <f t="shared" si="10"/>
        <v>0</v>
      </c>
      <c r="K50" s="34">
        <f t="shared" si="10"/>
        <v>0</v>
      </c>
      <c r="L50" s="34">
        <f t="shared" si="10"/>
        <v>0</v>
      </c>
      <c r="M50" s="34">
        <f t="shared" si="10"/>
        <v>0</v>
      </c>
      <c r="N50" s="34">
        <f t="shared" si="10"/>
        <v>0</v>
      </c>
      <c r="O50" s="13">
        <f>SUM(C50:M50)</f>
        <v>0</v>
      </c>
      <c r="P50" s="13">
        <v>0</v>
      </c>
    </row>
    <row r="51" spans="1:16" s="11" customFormat="1" ht="11.25">
      <c r="A51" s="17" t="s">
        <v>1</v>
      </c>
      <c r="B51" s="14" t="s">
        <v>30</v>
      </c>
      <c r="C51" s="35">
        <v>0</v>
      </c>
      <c r="D51" s="35">
        <v>0</v>
      </c>
      <c r="E51" s="36">
        <v>0</v>
      </c>
      <c r="F51" s="36">
        <v>0</v>
      </c>
      <c r="G51" s="36">
        <v>0</v>
      </c>
      <c r="H51" s="36"/>
      <c r="I51" s="36"/>
      <c r="J51" s="36"/>
      <c r="K51" s="36"/>
      <c r="L51" s="36"/>
      <c r="M51" s="36"/>
      <c r="N51" s="36"/>
      <c r="O51" s="13">
        <f>SUM(C51:M51)</f>
        <v>0</v>
      </c>
      <c r="P51" s="13">
        <v>0</v>
      </c>
    </row>
    <row r="52" spans="1:16" s="11" customFormat="1" ht="11.25">
      <c r="A52" s="17" t="s">
        <v>1</v>
      </c>
      <c r="B52" s="14" t="s">
        <v>31</v>
      </c>
      <c r="C52" s="35">
        <v>0</v>
      </c>
      <c r="D52" s="35">
        <v>0</v>
      </c>
      <c r="E52" s="36">
        <v>0</v>
      </c>
      <c r="F52" s="36">
        <v>0</v>
      </c>
      <c r="G52" s="36">
        <v>0</v>
      </c>
      <c r="H52" s="36"/>
      <c r="I52" s="36"/>
      <c r="J52" s="36"/>
      <c r="K52" s="36"/>
      <c r="L52" s="36"/>
      <c r="M52" s="36"/>
      <c r="N52" s="36"/>
      <c r="O52" s="13">
        <f>SUM(C52:M52)</f>
        <v>0</v>
      </c>
      <c r="P52" s="13">
        <v>0</v>
      </c>
    </row>
    <row r="53" spans="1:16" s="11" customFormat="1" ht="11.25">
      <c r="A53" s="17"/>
      <c r="B53" s="14"/>
      <c r="C53" s="35"/>
      <c r="D53" s="35"/>
      <c r="E53" s="36"/>
      <c r="F53" s="36"/>
      <c r="G53" s="36"/>
      <c r="H53" s="36"/>
      <c r="I53" s="36"/>
      <c r="J53" s="36"/>
      <c r="K53" s="36"/>
      <c r="L53" s="36"/>
      <c r="M53" s="36"/>
      <c r="N53" s="36"/>
      <c r="O53" s="12"/>
      <c r="P53" s="12"/>
    </row>
    <row r="54" spans="1:16" s="11" customFormat="1" ht="11.25">
      <c r="A54" s="247" t="s">
        <v>35</v>
      </c>
      <c r="B54" s="248"/>
      <c r="C54" s="37">
        <f aca="true" t="shared" si="11" ref="C54:N54">SUM(C55:C56)</f>
        <v>100</v>
      </c>
      <c r="D54" s="37">
        <f t="shared" si="11"/>
        <v>145</v>
      </c>
      <c r="E54" s="37">
        <f t="shared" si="11"/>
        <v>240</v>
      </c>
      <c r="F54" s="37">
        <f t="shared" si="11"/>
        <v>84</v>
      </c>
      <c r="G54" s="37">
        <f t="shared" si="11"/>
        <v>32</v>
      </c>
      <c r="H54" s="37">
        <f t="shared" si="11"/>
        <v>0</v>
      </c>
      <c r="I54" s="37">
        <f t="shared" si="11"/>
        <v>0</v>
      </c>
      <c r="J54" s="37">
        <f t="shared" si="11"/>
        <v>0</v>
      </c>
      <c r="K54" s="37">
        <f t="shared" si="11"/>
        <v>0</v>
      </c>
      <c r="L54" s="37">
        <f t="shared" si="11"/>
        <v>0</v>
      </c>
      <c r="M54" s="37">
        <f t="shared" si="11"/>
        <v>0</v>
      </c>
      <c r="N54" s="37">
        <f t="shared" si="11"/>
        <v>0</v>
      </c>
      <c r="O54" s="206">
        <f>SUM(C54:N54)</f>
        <v>601</v>
      </c>
      <c r="P54" s="206">
        <v>5831</v>
      </c>
    </row>
    <row r="55" spans="1:16" s="11" customFormat="1" ht="11.25">
      <c r="A55" s="213"/>
      <c r="B55" s="14" t="s">
        <v>36</v>
      </c>
      <c r="C55" s="38">
        <v>28</v>
      </c>
      <c r="D55" s="38">
        <v>74</v>
      </c>
      <c r="E55" s="38">
        <v>83</v>
      </c>
      <c r="F55" s="38">
        <v>28</v>
      </c>
      <c r="G55" s="39">
        <v>13</v>
      </c>
      <c r="H55" s="38"/>
      <c r="I55" s="38"/>
      <c r="J55" s="38"/>
      <c r="K55" s="39"/>
      <c r="L55" s="38"/>
      <c r="M55" s="38"/>
      <c r="N55" s="38"/>
      <c r="O55" s="206">
        <f>SUM(C55:N55)</f>
        <v>226</v>
      </c>
      <c r="P55" s="206">
        <v>3027</v>
      </c>
    </row>
    <row r="56" spans="1:16" s="11" customFormat="1" ht="11.25">
      <c r="A56" s="213"/>
      <c r="B56" s="14" t="s">
        <v>37</v>
      </c>
      <c r="C56" s="38">
        <v>72</v>
      </c>
      <c r="D56" s="38">
        <v>71</v>
      </c>
      <c r="E56" s="38">
        <v>157</v>
      </c>
      <c r="F56" s="38">
        <v>56</v>
      </c>
      <c r="G56" s="39">
        <v>19</v>
      </c>
      <c r="H56" s="38"/>
      <c r="I56" s="38"/>
      <c r="J56" s="38"/>
      <c r="K56" s="38"/>
      <c r="L56" s="38"/>
      <c r="M56" s="38"/>
      <c r="N56" s="38"/>
      <c r="O56" s="206">
        <f>SUM(C56:N56)</f>
        <v>375</v>
      </c>
      <c r="P56" s="206">
        <v>2804</v>
      </c>
    </row>
    <row r="57" spans="1:16" s="11" customFormat="1" ht="11.25">
      <c r="A57" s="17" t="s">
        <v>1</v>
      </c>
      <c r="B57" s="14" t="s">
        <v>1</v>
      </c>
      <c r="C57" s="40"/>
      <c r="D57" s="40"/>
      <c r="E57" s="40"/>
      <c r="F57" s="40"/>
      <c r="G57" s="40"/>
      <c r="H57" s="40"/>
      <c r="I57" s="40"/>
      <c r="J57" s="40"/>
      <c r="K57" s="40"/>
      <c r="L57" s="40"/>
      <c r="M57" s="40"/>
      <c r="N57" s="9"/>
      <c r="O57" s="12"/>
      <c r="P57" s="12"/>
    </row>
    <row r="58" spans="1:16" s="11" customFormat="1" ht="11.25">
      <c r="A58" s="247" t="s">
        <v>38</v>
      </c>
      <c r="B58" s="248"/>
      <c r="C58" s="37">
        <f>SUM(C59)</f>
        <v>0</v>
      </c>
      <c r="D58" s="37">
        <f>SUM(D59)</f>
        <v>0</v>
      </c>
      <c r="E58" s="37">
        <v>0</v>
      </c>
      <c r="F58" s="37">
        <v>0</v>
      </c>
      <c r="G58" s="37">
        <v>0</v>
      </c>
      <c r="H58" s="37">
        <v>0</v>
      </c>
      <c r="I58" s="37">
        <v>0</v>
      </c>
      <c r="J58" s="37">
        <v>0</v>
      </c>
      <c r="K58" s="37">
        <v>0</v>
      </c>
      <c r="L58" s="37">
        <v>0</v>
      </c>
      <c r="M58" s="37">
        <v>0</v>
      </c>
      <c r="N58" s="37">
        <v>0</v>
      </c>
      <c r="O58" s="13">
        <f>SUM(C58:J58)</f>
        <v>0</v>
      </c>
      <c r="P58" s="41">
        <v>0</v>
      </c>
    </row>
    <row r="59" spans="1:16" s="11" customFormat="1" ht="12" thickBot="1">
      <c r="A59" s="42" t="s">
        <v>1</v>
      </c>
      <c r="B59" s="14" t="s">
        <v>39</v>
      </c>
      <c r="C59" s="40">
        <v>0</v>
      </c>
      <c r="D59" s="40">
        <v>0</v>
      </c>
      <c r="E59" s="40">
        <v>0</v>
      </c>
      <c r="F59" s="40"/>
      <c r="G59" s="40"/>
      <c r="H59" s="40"/>
      <c r="I59" s="40"/>
      <c r="J59" s="40"/>
      <c r="K59" s="40"/>
      <c r="L59" s="40"/>
      <c r="M59" s="40"/>
      <c r="N59" s="40"/>
      <c r="O59" s="13">
        <f>SUM(C59:M59)</f>
        <v>0</v>
      </c>
      <c r="P59" s="41">
        <v>0</v>
      </c>
    </row>
    <row r="60" spans="1:16" s="11" customFormat="1" ht="11.25">
      <c r="A60" s="43"/>
      <c r="B60" s="44"/>
      <c r="C60" s="45"/>
      <c r="D60" s="45"/>
      <c r="E60" s="45"/>
      <c r="F60" s="45"/>
      <c r="G60" s="45"/>
      <c r="H60" s="45"/>
      <c r="I60" s="45"/>
      <c r="J60" s="45"/>
      <c r="K60" s="45"/>
      <c r="L60" s="45"/>
      <c r="M60" s="45"/>
      <c r="N60" s="45"/>
      <c r="O60" s="46"/>
      <c r="P60" s="47"/>
    </row>
    <row r="61" spans="1:16" ht="12.75">
      <c r="A61" s="247" t="s">
        <v>40</v>
      </c>
      <c r="B61" s="248"/>
      <c r="C61" s="37">
        <f>SUM(C64)</f>
        <v>0</v>
      </c>
      <c r="D61" s="37">
        <f aca="true" t="shared" si="12" ref="D61:O61">SUM(D62:D64)</f>
        <v>0</v>
      </c>
      <c r="E61" s="37">
        <f t="shared" si="12"/>
        <v>0</v>
      </c>
      <c r="F61" s="37">
        <f t="shared" si="12"/>
        <v>1776</v>
      </c>
      <c r="G61" s="37">
        <f t="shared" si="12"/>
        <v>0</v>
      </c>
      <c r="H61" s="37">
        <f t="shared" si="12"/>
        <v>0</v>
      </c>
      <c r="I61" s="37">
        <f t="shared" si="12"/>
        <v>0</v>
      </c>
      <c r="J61" s="37">
        <f t="shared" si="12"/>
        <v>0</v>
      </c>
      <c r="K61" s="37">
        <f t="shared" si="12"/>
        <v>0</v>
      </c>
      <c r="L61" s="37">
        <f t="shared" si="12"/>
        <v>0</v>
      </c>
      <c r="M61" s="37">
        <f t="shared" si="12"/>
        <v>0</v>
      </c>
      <c r="N61" s="37">
        <f t="shared" si="12"/>
        <v>0</v>
      </c>
      <c r="O61" s="37">
        <f t="shared" si="12"/>
        <v>0</v>
      </c>
      <c r="P61" s="37">
        <v>0</v>
      </c>
    </row>
    <row r="62" spans="1:16" ht="12.75">
      <c r="A62" s="48"/>
      <c r="B62" s="49" t="s">
        <v>41</v>
      </c>
      <c r="C62" s="38">
        <v>0</v>
      </c>
      <c r="D62" s="38">
        <v>0</v>
      </c>
      <c r="E62" s="38">
        <v>0</v>
      </c>
      <c r="F62" s="38">
        <v>1776</v>
      </c>
      <c r="G62" s="38">
        <v>0</v>
      </c>
      <c r="H62" s="38"/>
      <c r="I62" s="38"/>
      <c r="J62" s="38"/>
      <c r="K62" s="38"/>
      <c r="L62" s="38"/>
      <c r="M62" s="38"/>
      <c r="N62" s="38"/>
      <c r="O62" s="38"/>
      <c r="P62" s="38"/>
    </row>
    <row r="63" spans="1:16" ht="12.75">
      <c r="A63" s="48"/>
      <c r="B63" s="49" t="s">
        <v>42</v>
      </c>
      <c r="C63" s="38">
        <v>0</v>
      </c>
      <c r="D63" s="38">
        <v>0</v>
      </c>
      <c r="E63" s="38">
        <v>0</v>
      </c>
      <c r="F63" s="38">
        <v>0</v>
      </c>
      <c r="G63" s="38">
        <v>0</v>
      </c>
      <c r="H63" s="38"/>
      <c r="I63" s="38"/>
      <c r="J63" s="38"/>
      <c r="K63" s="38"/>
      <c r="L63" s="38"/>
      <c r="M63" s="38"/>
      <c r="N63" s="38"/>
      <c r="O63" s="38"/>
      <c r="P63" s="38"/>
    </row>
    <row r="64" spans="1:16" s="52" customFormat="1" ht="13.5" thickBot="1">
      <c r="A64" s="42" t="s">
        <v>1</v>
      </c>
      <c r="B64" s="50" t="s">
        <v>43</v>
      </c>
      <c r="C64" s="51">
        <v>0</v>
      </c>
      <c r="D64" s="51">
        <v>0</v>
      </c>
      <c r="E64" s="51">
        <v>0</v>
      </c>
      <c r="F64" s="51">
        <v>0</v>
      </c>
      <c r="G64" s="51">
        <v>0</v>
      </c>
      <c r="H64" s="51"/>
      <c r="I64" s="51"/>
      <c r="J64" s="51"/>
      <c r="K64" s="51"/>
      <c r="L64" s="51"/>
      <c r="M64" s="51"/>
      <c r="N64" s="51"/>
      <c r="O64" s="51"/>
      <c r="P64" s="51"/>
    </row>
    <row r="65" spans="1:16" s="52" customFormat="1" ht="3" customHeight="1">
      <c r="A65" s="53"/>
      <c r="B65" s="53"/>
      <c r="C65" s="53"/>
      <c r="D65" s="53"/>
      <c r="E65" s="53"/>
      <c r="F65" s="53"/>
      <c r="G65" s="53"/>
      <c r="H65" s="53"/>
      <c r="I65" s="53"/>
      <c r="J65" s="53"/>
      <c r="K65" s="53"/>
      <c r="L65" s="53"/>
      <c r="M65" s="53"/>
      <c r="N65" s="53"/>
      <c r="O65" s="53"/>
      <c r="P65" s="53"/>
    </row>
    <row r="66" spans="1:16" s="52" customFormat="1" ht="12.75">
      <c r="A66" s="54"/>
      <c r="B66" s="55" t="s">
        <v>44</v>
      </c>
      <c r="O66" s="54"/>
      <c r="P66" s="54"/>
    </row>
    <row r="67" spans="1:16" s="52" customFormat="1" ht="12.75">
      <c r="A67" s="54"/>
      <c r="B67" s="55" t="s">
        <v>45</v>
      </c>
      <c r="O67" s="54"/>
      <c r="P67" s="54"/>
    </row>
    <row r="68" spans="1:16" ht="12.75">
      <c r="A68" s="54"/>
      <c r="B68" s="55" t="s">
        <v>46</v>
      </c>
      <c r="C68" s="52"/>
      <c r="D68" s="52"/>
      <c r="E68" s="52"/>
      <c r="F68" s="52"/>
      <c r="G68" s="52"/>
      <c r="H68" s="52"/>
      <c r="I68" s="52"/>
      <c r="J68" s="52"/>
      <c r="K68" s="52"/>
      <c r="L68" s="52"/>
      <c r="M68" s="52"/>
      <c r="N68" s="52"/>
      <c r="O68" s="54"/>
      <c r="P68" s="54"/>
    </row>
    <row r="69" spans="1:16" ht="12.75">
      <c r="A69" s="54"/>
      <c r="B69" s="55"/>
      <c r="C69" s="52"/>
      <c r="D69" s="52"/>
      <c r="E69" s="52"/>
      <c r="F69" s="52"/>
      <c r="G69" s="52"/>
      <c r="H69" s="52"/>
      <c r="I69" s="52"/>
      <c r="J69" s="52"/>
      <c r="K69" s="52"/>
      <c r="L69" s="52"/>
      <c r="M69" s="52"/>
      <c r="N69" s="52"/>
      <c r="O69" s="54"/>
      <c r="P69" s="54"/>
    </row>
    <row r="70" ht="12.75">
      <c r="B70" s="55" t="s">
        <v>81</v>
      </c>
    </row>
    <row r="71" ht="12.75">
      <c r="B71" s="55" t="s">
        <v>82</v>
      </c>
    </row>
  </sheetData>
  <sheetProtection/>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 top="0.1968503937007874" bottom="0.15748031496062992" header="0.15748031496062992" footer="0"/>
  <pageSetup horizontalDpi="600" verticalDpi="600" orientation="landscape" scale="70" r:id="rId2"/>
  <colBreaks count="1" manualBreakCount="1">
    <brk id="16" max="65535" man="1"/>
  </colBreaks>
  <ignoredErrors>
    <ignoredError sqref="C25:F25" formulaRange="1"/>
  </ignoredErrors>
  <drawing r:id="rId1"/>
</worksheet>
</file>

<file path=xl/worksheets/sheet2.xml><?xml version="1.0" encoding="utf-8"?>
<worksheet xmlns="http://schemas.openxmlformats.org/spreadsheetml/2006/main" xmlns:r="http://schemas.openxmlformats.org/officeDocument/2006/relationships">
  <dimension ref="B2:R56"/>
  <sheetViews>
    <sheetView showGridLines="0" zoomScalePageLayoutView="0" workbookViewId="0" topLeftCell="A1">
      <pane xSplit="2" topLeftCell="C1" activePane="topRight" state="frozen"/>
      <selection pane="topLeft" activeCell="B1" sqref="B1"/>
      <selection pane="topRight" activeCell="F33" sqref="F33"/>
    </sheetView>
  </sheetViews>
  <sheetFormatPr defaultColWidth="11.421875" defaultRowHeight="12.75"/>
  <cols>
    <col min="1" max="1" width="6.00390625" style="0" hidden="1" customWidth="1"/>
    <col min="2" max="2" width="22.28125" style="0" customWidth="1"/>
    <col min="3" max="3" width="6.140625" style="0" bestFit="1" customWidth="1"/>
    <col min="4" max="4" width="7.57421875" style="0" customWidth="1"/>
    <col min="5" max="5" width="6.140625" style="0" customWidth="1"/>
    <col min="6" max="6" width="4.8515625" style="0" customWidth="1"/>
    <col min="7" max="7" width="5.57421875" style="0" customWidth="1"/>
    <col min="8" max="8" width="5.57421875" style="0" hidden="1" customWidth="1"/>
    <col min="9" max="9" width="5.140625" style="0" hidden="1" customWidth="1"/>
    <col min="10" max="10" width="7.00390625" style="0" hidden="1" customWidth="1"/>
    <col min="11" max="11" width="10.421875" style="0" hidden="1" customWidth="1"/>
    <col min="12" max="12" width="7.7109375" style="0" hidden="1" customWidth="1"/>
    <col min="13" max="13" width="10.140625" style="0" hidden="1" customWidth="1"/>
    <col min="14" max="14" width="9.421875" style="0" hidden="1" customWidth="1"/>
    <col min="15" max="15" width="10.7109375" style="0" customWidth="1"/>
  </cols>
  <sheetData>
    <row r="2" spans="2:15" ht="25.5" customHeight="1">
      <c r="B2" s="254" t="s">
        <v>52</v>
      </c>
      <c r="C2" s="254"/>
      <c r="D2" s="254"/>
      <c r="E2" s="254"/>
      <c r="F2" s="254"/>
      <c r="G2" s="254"/>
      <c r="H2" s="254"/>
      <c r="I2" s="254"/>
      <c r="J2" s="254"/>
      <c r="K2" s="254"/>
      <c r="L2" s="254"/>
      <c r="M2" s="254"/>
      <c r="N2" s="254"/>
      <c r="O2" s="254"/>
    </row>
    <row r="3" spans="2:15" ht="13.5" thickBot="1">
      <c r="B3" s="1"/>
      <c r="C3" s="1"/>
      <c r="D3" s="1"/>
      <c r="E3" s="1"/>
      <c r="F3" s="1"/>
      <c r="G3" s="1"/>
      <c r="H3" s="1"/>
      <c r="I3" s="1"/>
      <c r="J3" s="1"/>
      <c r="K3" s="1"/>
      <c r="L3" s="1"/>
      <c r="M3" s="1"/>
      <c r="N3" s="1"/>
      <c r="O3" s="1"/>
    </row>
    <row r="4" spans="2:18" ht="13.5" thickBot="1">
      <c r="B4" s="58" t="s">
        <v>53</v>
      </c>
      <c r="C4" s="59" t="s">
        <v>54</v>
      </c>
      <c r="D4" s="59" t="s">
        <v>55</v>
      </c>
      <c r="E4" s="59" t="s">
        <v>56</v>
      </c>
      <c r="F4" s="59" t="s">
        <v>57</v>
      </c>
      <c r="G4" s="59" t="s">
        <v>58</v>
      </c>
      <c r="H4" s="59" t="s">
        <v>59</v>
      </c>
      <c r="I4" s="59" t="s">
        <v>60</v>
      </c>
      <c r="J4" s="59" t="s">
        <v>61</v>
      </c>
      <c r="K4" s="59" t="s">
        <v>62</v>
      </c>
      <c r="L4" s="59" t="s">
        <v>63</v>
      </c>
      <c r="M4" s="59" t="s">
        <v>64</v>
      </c>
      <c r="N4" s="59" t="s">
        <v>65</v>
      </c>
      <c r="O4" s="60" t="s">
        <v>66</v>
      </c>
      <c r="P4" s="61"/>
      <c r="Q4" s="62"/>
      <c r="R4" s="62"/>
    </row>
    <row r="5" spans="2:15" ht="12.75">
      <c r="B5" s="63" t="s">
        <v>67</v>
      </c>
      <c r="C5" s="64">
        <v>222</v>
      </c>
      <c r="D5" s="64">
        <v>193</v>
      </c>
      <c r="E5" s="64">
        <v>216</v>
      </c>
      <c r="F5" s="64">
        <v>182</v>
      </c>
      <c r="G5" s="64">
        <v>184</v>
      </c>
      <c r="H5" s="64"/>
      <c r="I5" s="64"/>
      <c r="J5" s="64"/>
      <c r="K5" s="64"/>
      <c r="L5" s="64"/>
      <c r="M5" s="64"/>
      <c r="N5" s="64"/>
      <c r="O5" s="65">
        <f>SUM(C5:N5)</f>
        <v>997</v>
      </c>
    </row>
    <row r="6" spans="2:15" ht="12.75">
      <c r="B6" s="63" t="s">
        <v>68</v>
      </c>
      <c r="C6" s="64">
        <v>14</v>
      </c>
      <c r="D6" s="64">
        <v>7</v>
      </c>
      <c r="E6" s="64">
        <v>10</v>
      </c>
      <c r="F6" s="64">
        <v>7</v>
      </c>
      <c r="G6" s="64">
        <v>6</v>
      </c>
      <c r="H6" s="64"/>
      <c r="I6" s="64"/>
      <c r="J6" s="64"/>
      <c r="K6" s="64"/>
      <c r="L6" s="64"/>
      <c r="M6" s="64"/>
      <c r="N6" s="64"/>
      <c r="O6" s="65">
        <f aca="true" t="shared" si="0" ref="O6:O12">SUM(C6:N6)</f>
        <v>44</v>
      </c>
    </row>
    <row r="7" spans="2:15" ht="12.75">
      <c r="B7" s="63" t="s">
        <v>69</v>
      </c>
      <c r="C7" s="64">
        <v>4</v>
      </c>
      <c r="D7" s="64">
        <v>2</v>
      </c>
      <c r="E7" s="64">
        <v>4</v>
      </c>
      <c r="F7" s="64">
        <v>4</v>
      </c>
      <c r="G7" s="64">
        <v>2</v>
      </c>
      <c r="H7" s="64"/>
      <c r="I7" s="64"/>
      <c r="J7" s="64"/>
      <c r="K7" s="64"/>
      <c r="L7" s="64"/>
      <c r="M7" s="64"/>
      <c r="N7" s="64"/>
      <c r="O7" s="65">
        <f t="shared" si="0"/>
        <v>16</v>
      </c>
    </row>
    <row r="8" spans="2:15" ht="12.75">
      <c r="B8" s="63" t="s">
        <v>70</v>
      </c>
      <c r="C8" s="64">
        <v>115</v>
      </c>
      <c r="D8" s="64">
        <v>99</v>
      </c>
      <c r="E8" s="64">
        <v>132</v>
      </c>
      <c r="F8" s="64">
        <v>131</v>
      </c>
      <c r="G8" s="64">
        <v>122</v>
      </c>
      <c r="H8" s="64"/>
      <c r="I8" s="64"/>
      <c r="J8" s="64"/>
      <c r="K8" s="64"/>
      <c r="L8" s="64"/>
      <c r="M8" s="64"/>
      <c r="N8" s="64"/>
      <c r="O8" s="65">
        <f t="shared" si="0"/>
        <v>599</v>
      </c>
    </row>
    <row r="9" spans="2:15" ht="12.75">
      <c r="B9" s="63" t="s">
        <v>71</v>
      </c>
      <c r="C9" s="64">
        <v>6</v>
      </c>
      <c r="D9" s="64">
        <v>4</v>
      </c>
      <c r="E9" s="64">
        <v>7</v>
      </c>
      <c r="F9" s="64">
        <v>7</v>
      </c>
      <c r="G9" s="64">
        <v>4</v>
      </c>
      <c r="H9" s="64"/>
      <c r="I9" s="64"/>
      <c r="J9" s="64"/>
      <c r="K9" s="64"/>
      <c r="L9" s="64"/>
      <c r="M9" s="64"/>
      <c r="N9" s="64"/>
      <c r="O9" s="65">
        <f t="shared" si="0"/>
        <v>28</v>
      </c>
    </row>
    <row r="10" spans="2:15" ht="12.75">
      <c r="B10" s="63" t="s">
        <v>72</v>
      </c>
      <c r="C10" s="64">
        <v>7</v>
      </c>
      <c r="D10" s="64">
        <v>10</v>
      </c>
      <c r="E10" s="64">
        <v>9</v>
      </c>
      <c r="F10" s="64">
        <v>4</v>
      </c>
      <c r="G10" s="64">
        <v>6</v>
      </c>
      <c r="H10" s="64"/>
      <c r="I10" s="64"/>
      <c r="J10" s="64"/>
      <c r="K10" s="64"/>
      <c r="L10" s="64"/>
      <c r="M10" s="64"/>
      <c r="N10" s="64"/>
      <c r="O10" s="65">
        <f t="shared" si="0"/>
        <v>36</v>
      </c>
    </row>
    <row r="11" spans="2:16" ht="12.75">
      <c r="B11" s="63" t="s">
        <v>73</v>
      </c>
      <c r="C11" s="64">
        <v>0</v>
      </c>
      <c r="D11" s="64">
        <v>0</v>
      </c>
      <c r="E11" s="64">
        <v>0</v>
      </c>
      <c r="F11" s="64">
        <v>0</v>
      </c>
      <c r="G11" s="64">
        <v>0</v>
      </c>
      <c r="H11" s="64"/>
      <c r="I11" s="64"/>
      <c r="J11" s="64"/>
      <c r="K11" s="64"/>
      <c r="L11" s="64"/>
      <c r="M11" s="64"/>
      <c r="N11" s="64"/>
      <c r="O11" s="65">
        <f t="shared" si="0"/>
        <v>0</v>
      </c>
      <c r="P11" s="66"/>
    </row>
    <row r="12" spans="2:15" ht="13.5" thickBot="1">
      <c r="B12" s="67" t="s">
        <v>66</v>
      </c>
      <c r="C12" s="68">
        <f aca="true" t="shared" si="1" ref="C12:N12">SUM(C5:C11)</f>
        <v>368</v>
      </c>
      <c r="D12" s="68">
        <f t="shared" si="1"/>
        <v>315</v>
      </c>
      <c r="E12" s="68">
        <f t="shared" si="1"/>
        <v>378</v>
      </c>
      <c r="F12" s="68">
        <f t="shared" si="1"/>
        <v>335</v>
      </c>
      <c r="G12" s="68">
        <f t="shared" si="1"/>
        <v>324</v>
      </c>
      <c r="H12" s="68">
        <f t="shared" si="1"/>
        <v>0</v>
      </c>
      <c r="I12" s="68">
        <f t="shared" si="1"/>
        <v>0</v>
      </c>
      <c r="J12" s="68">
        <f t="shared" si="1"/>
        <v>0</v>
      </c>
      <c r="K12" s="68">
        <f t="shared" si="1"/>
        <v>0</v>
      </c>
      <c r="L12" s="68">
        <f t="shared" si="1"/>
        <v>0</v>
      </c>
      <c r="M12" s="68">
        <f t="shared" si="1"/>
        <v>0</v>
      </c>
      <c r="N12" s="68">
        <f t="shared" si="1"/>
        <v>0</v>
      </c>
      <c r="O12" s="65">
        <f t="shared" si="0"/>
        <v>1720</v>
      </c>
    </row>
    <row r="13" spans="2:15" ht="12.75">
      <c r="B13" s="1"/>
      <c r="C13" s="1"/>
      <c r="D13" s="1"/>
      <c r="E13" s="1"/>
      <c r="F13" s="1"/>
      <c r="G13" s="1"/>
      <c r="H13" s="1"/>
      <c r="I13" s="1"/>
      <c r="J13" s="1"/>
      <c r="K13" s="1"/>
      <c r="L13" s="1"/>
      <c r="M13" s="1"/>
      <c r="N13" s="1"/>
      <c r="O13" s="1"/>
    </row>
    <row r="14" spans="2:15" ht="24" customHeight="1">
      <c r="B14" s="254" t="s">
        <v>74</v>
      </c>
      <c r="C14" s="254"/>
      <c r="D14" s="254"/>
      <c r="E14" s="254"/>
      <c r="F14" s="254"/>
      <c r="G14" s="254"/>
      <c r="H14" s="254"/>
      <c r="I14" s="254"/>
      <c r="J14" s="254"/>
      <c r="K14" s="254"/>
      <c r="L14" s="254"/>
      <c r="M14" s="254"/>
      <c r="N14" s="254"/>
      <c r="O14" s="254"/>
    </row>
    <row r="15" spans="2:15" ht="13.5" thickBot="1">
      <c r="B15" s="1"/>
      <c r="C15" s="1"/>
      <c r="D15" s="1"/>
      <c r="E15" s="1"/>
      <c r="F15" s="1"/>
      <c r="G15" s="1"/>
      <c r="H15" s="1"/>
      <c r="I15" s="1"/>
      <c r="J15" s="1"/>
      <c r="K15" s="1"/>
      <c r="L15" s="1"/>
      <c r="M15" s="1"/>
      <c r="N15" s="1"/>
      <c r="O15" s="1"/>
    </row>
    <row r="16" spans="2:15" ht="13.5" thickBot="1">
      <c r="B16" s="58" t="s">
        <v>53</v>
      </c>
      <c r="C16" s="59" t="s">
        <v>54</v>
      </c>
      <c r="D16" s="59" t="s">
        <v>55</v>
      </c>
      <c r="E16" s="59" t="s">
        <v>56</v>
      </c>
      <c r="F16" s="59" t="s">
        <v>57</v>
      </c>
      <c r="G16" s="59" t="s">
        <v>58</v>
      </c>
      <c r="H16" s="59" t="s">
        <v>59</v>
      </c>
      <c r="I16" s="59" t="s">
        <v>60</v>
      </c>
      <c r="J16" s="59" t="s">
        <v>61</v>
      </c>
      <c r="K16" s="59" t="s">
        <v>62</v>
      </c>
      <c r="L16" s="59" t="s">
        <v>63</v>
      </c>
      <c r="M16" s="59" t="s">
        <v>64</v>
      </c>
      <c r="N16" s="59" t="s">
        <v>65</v>
      </c>
      <c r="O16" s="60" t="s">
        <v>66</v>
      </c>
    </row>
    <row r="17" spans="2:15" ht="12.75">
      <c r="B17" s="63" t="s">
        <v>67</v>
      </c>
      <c r="C17" s="69">
        <v>5</v>
      </c>
      <c r="D17" s="69">
        <v>12</v>
      </c>
      <c r="E17" s="70">
        <v>14</v>
      </c>
      <c r="F17" s="70">
        <v>26</v>
      </c>
      <c r="G17" s="70">
        <v>23</v>
      </c>
      <c r="H17" s="70"/>
      <c r="I17" s="70"/>
      <c r="J17" s="70"/>
      <c r="K17" s="70"/>
      <c r="L17" s="70"/>
      <c r="M17" s="70"/>
      <c r="N17" s="70"/>
      <c r="O17" s="65">
        <f>SUM(C17:N17)</f>
        <v>80</v>
      </c>
    </row>
    <row r="18" spans="2:15" ht="12.75">
      <c r="B18" s="63" t="s">
        <v>68</v>
      </c>
      <c r="C18" s="71">
        <v>10</v>
      </c>
      <c r="D18" s="69">
        <v>8</v>
      </c>
      <c r="E18" s="72">
        <v>11</v>
      </c>
      <c r="F18" s="72">
        <v>8</v>
      </c>
      <c r="G18" s="72">
        <v>9</v>
      </c>
      <c r="H18" s="72"/>
      <c r="I18" s="72"/>
      <c r="J18" s="72"/>
      <c r="K18" s="72"/>
      <c r="L18" s="72"/>
      <c r="M18" s="72"/>
      <c r="N18" s="72"/>
      <c r="O18" s="65">
        <f aca="true" t="shared" si="2" ref="O18:O26">SUM(C18:N18)</f>
        <v>46</v>
      </c>
    </row>
    <row r="19" spans="2:15" ht="12.75">
      <c r="B19" s="63" t="s">
        <v>75</v>
      </c>
      <c r="C19" s="69">
        <v>1</v>
      </c>
      <c r="D19" s="69">
        <v>1</v>
      </c>
      <c r="E19" s="70">
        <v>0</v>
      </c>
      <c r="F19" s="70">
        <v>1</v>
      </c>
      <c r="G19" s="70">
        <v>1</v>
      </c>
      <c r="H19" s="70"/>
      <c r="I19" s="70"/>
      <c r="J19" s="70"/>
      <c r="K19" s="70"/>
      <c r="L19" s="70"/>
      <c r="M19" s="70"/>
      <c r="N19" s="70"/>
      <c r="O19" s="65">
        <f t="shared" si="2"/>
        <v>4</v>
      </c>
    </row>
    <row r="20" spans="2:15" ht="12.75">
      <c r="B20" s="63" t="s">
        <v>70</v>
      </c>
      <c r="C20" s="69">
        <v>11</v>
      </c>
      <c r="D20" s="69">
        <v>4</v>
      </c>
      <c r="E20" s="70">
        <v>8</v>
      </c>
      <c r="F20" s="70">
        <v>14</v>
      </c>
      <c r="G20" s="70">
        <v>12</v>
      </c>
      <c r="H20" s="70"/>
      <c r="I20" s="70"/>
      <c r="J20" s="70"/>
      <c r="K20" s="70"/>
      <c r="L20" s="70"/>
      <c r="M20" s="70"/>
      <c r="N20" s="70"/>
      <c r="O20" s="65">
        <f t="shared" si="2"/>
        <v>49</v>
      </c>
    </row>
    <row r="21" spans="2:15" ht="12.75">
      <c r="B21" s="63" t="s">
        <v>76</v>
      </c>
      <c r="C21" s="69">
        <v>1</v>
      </c>
      <c r="D21" s="69">
        <v>1</v>
      </c>
      <c r="E21" s="70">
        <v>2</v>
      </c>
      <c r="F21" s="70">
        <v>2</v>
      </c>
      <c r="G21" s="70">
        <v>3</v>
      </c>
      <c r="H21" s="70"/>
      <c r="I21" s="70"/>
      <c r="J21" s="70"/>
      <c r="K21" s="70"/>
      <c r="L21" s="70"/>
      <c r="M21" s="70"/>
      <c r="N21" s="70"/>
      <c r="O21" s="65">
        <f t="shared" si="2"/>
        <v>9</v>
      </c>
    </row>
    <row r="22" spans="2:15" ht="12.75">
      <c r="B22" s="63" t="s">
        <v>71</v>
      </c>
      <c r="C22" s="69">
        <v>0</v>
      </c>
      <c r="D22" s="69">
        <v>0</v>
      </c>
      <c r="E22" s="70">
        <v>1</v>
      </c>
      <c r="F22" s="70">
        <v>0</v>
      </c>
      <c r="G22" s="70">
        <v>0</v>
      </c>
      <c r="H22" s="70"/>
      <c r="I22" s="70"/>
      <c r="J22" s="70"/>
      <c r="K22" s="70"/>
      <c r="L22" s="70"/>
      <c r="M22" s="70"/>
      <c r="N22" s="70"/>
      <c r="O22" s="65">
        <f t="shared" si="2"/>
        <v>1</v>
      </c>
    </row>
    <row r="23" spans="2:15" ht="12.75">
      <c r="B23" s="63" t="s">
        <v>72</v>
      </c>
      <c r="C23" s="69">
        <v>4</v>
      </c>
      <c r="D23" s="69">
        <v>1</v>
      </c>
      <c r="E23" s="70">
        <v>2</v>
      </c>
      <c r="F23" s="70">
        <v>3</v>
      </c>
      <c r="G23" s="70">
        <v>5</v>
      </c>
      <c r="H23" s="70"/>
      <c r="I23" s="70"/>
      <c r="J23" s="70"/>
      <c r="K23" s="70"/>
      <c r="L23" s="70"/>
      <c r="M23" s="70"/>
      <c r="N23" s="70"/>
      <c r="O23" s="65">
        <f t="shared" si="2"/>
        <v>15</v>
      </c>
    </row>
    <row r="24" spans="2:15" ht="12.75">
      <c r="B24" s="63" t="s">
        <v>77</v>
      </c>
      <c r="C24" s="69">
        <v>0</v>
      </c>
      <c r="D24" s="69">
        <v>0</v>
      </c>
      <c r="E24" s="70">
        <v>0</v>
      </c>
      <c r="F24" s="70">
        <v>1</v>
      </c>
      <c r="G24" s="70">
        <v>0</v>
      </c>
      <c r="H24" s="70"/>
      <c r="I24" s="70"/>
      <c r="J24" s="70"/>
      <c r="K24" s="70"/>
      <c r="L24" s="70"/>
      <c r="M24" s="70"/>
      <c r="N24" s="70"/>
      <c r="O24" s="65">
        <f t="shared" si="2"/>
        <v>1</v>
      </c>
    </row>
    <row r="25" spans="2:15" ht="12.75">
      <c r="B25" s="63" t="s">
        <v>78</v>
      </c>
      <c r="C25" s="69">
        <v>0</v>
      </c>
      <c r="D25" s="69">
        <v>0</v>
      </c>
      <c r="E25" s="70">
        <v>1</v>
      </c>
      <c r="F25" s="70">
        <v>1</v>
      </c>
      <c r="G25" s="70">
        <v>0</v>
      </c>
      <c r="H25" s="70"/>
      <c r="I25" s="70"/>
      <c r="J25" s="70"/>
      <c r="K25" s="70"/>
      <c r="L25" s="70"/>
      <c r="M25" s="70"/>
      <c r="N25" s="70"/>
      <c r="O25" s="65">
        <f t="shared" si="2"/>
        <v>2</v>
      </c>
    </row>
    <row r="26" spans="2:15" ht="12.75">
      <c r="B26" s="63" t="s">
        <v>73</v>
      </c>
      <c r="C26" s="69">
        <v>0</v>
      </c>
      <c r="D26" s="69">
        <v>1</v>
      </c>
      <c r="E26" s="70">
        <v>0</v>
      </c>
      <c r="F26" s="70">
        <v>0</v>
      </c>
      <c r="G26" s="70">
        <v>0</v>
      </c>
      <c r="H26" s="70"/>
      <c r="I26" s="70"/>
      <c r="J26" s="70"/>
      <c r="K26" s="70"/>
      <c r="L26" s="70"/>
      <c r="M26" s="70"/>
      <c r="N26" s="70"/>
      <c r="O26" s="65">
        <f t="shared" si="2"/>
        <v>1</v>
      </c>
    </row>
    <row r="27" spans="2:15" ht="13.5" thickBot="1">
      <c r="B27" s="67" t="s">
        <v>66</v>
      </c>
      <c r="C27" s="73">
        <f aca="true" t="shared" si="3" ref="C27:N27">SUM(C17:C26)</f>
        <v>32</v>
      </c>
      <c r="D27" s="73">
        <f t="shared" si="3"/>
        <v>28</v>
      </c>
      <c r="E27" s="73">
        <f t="shared" si="3"/>
        <v>39</v>
      </c>
      <c r="F27" s="73">
        <f t="shared" si="3"/>
        <v>56</v>
      </c>
      <c r="G27" s="73">
        <f t="shared" si="3"/>
        <v>53</v>
      </c>
      <c r="H27" s="73">
        <f t="shared" si="3"/>
        <v>0</v>
      </c>
      <c r="I27" s="73">
        <f t="shared" si="3"/>
        <v>0</v>
      </c>
      <c r="J27" s="73">
        <f t="shared" si="3"/>
        <v>0</v>
      </c>
      <c r="K27" s="73">
        <f t="shared" si="3"/>
        <v>0</v>
      </c>
      <c r="L27" s="73">
        <f t="shared" si="3"/>
        <v>0</v>
      </c>
      <c r="M27" s="73">
        <f t="shared" si="3"/>
        <v>0</v>
      </c>
      <c r="N27" s="73">
        <f t="shared" si="3"/>
        <v>0</v>
      </c>
      <c r="O27" s="65">
        <f>SUM(C27:N27)</f>
        <v>208</v>
      </c>
    </row>
    <row r="28" spans="2:15" ht="12.75">
      <c r="B28" s="1"/>
      <c r="C28" s="1"/>
      <c r="D28" s="1"/>
      <c r="E28" s="1"/>
      <c r="F28" s="1"/>
      <c r="G28" s="1"/>
      <c r="H28" s="1"/>
      <c r="I28" s="1"/>
      <c r="J28" s="1"/>
      <c r="K28" s="1"/>
      <c r="L28" s="1"/>
      <c r="M28" s="1"/>
      <c r="N28" s="1"/>
      <c r="O28" s="1"/>
    </row>
    <row r="29" spans="2:15" ht="24" customHeight="1">
      <c r="B29" s="254" t="s">
        <v>79</v>
      </c>
      <c r="C29" s="254"/>
      <c r="D29" s="254"/>
      <c r="E29" s="254"/>
      <c r="F29" s="254"/>
      <c r="G29" s="254"/>
      <c r="H29" s="254"/>
      <c r="I29" s="254"/>
      <c r="J29" s="254"/>
      <c r="K29" s="254"/>
      <c r="L29" s="254"/>
      <c r="M29" s="254"/>
      <c r="N29" s="254"/>
      <c r="O29" s="254"/>
    </row>
    <row r="30" spans="2:15" ht="13.5" thickBot="1">
      <c r="B30" s="215"/>
      <c r="C30" s="215"/>
      <c r="D30" s="215"/>
      <c r="E30" s="215"/>
      <c r="F30" s="215"/>
      <c r="G30" s="215"/>
      <c r="H30" s="215"/>
      <c r="I30" s="215"/>
      <c r="J30" s="215"/>
      <c r="K30" s="215"/>
      <c r="L30" s="215"/>
      <c r="M30" s="215"/>
      <c r="N30" s="215"/>
      <c r="O30" s="215"/>
    </row>
    <row r="31" spans="2:15" ht="13.5" thickBot="1">
      <c r="B31" s="58" t="s">
        <v>53</v>
      </c>
      <c r="C31" s="59" t="s">
        <v>54</v>
      </c>
      <c r="D31" s="59" t="s">
        <v>55</v>
      </c>
      <c r="E31" s="59" t="s">
        <v>56</v>
      </c>
      <c r="F31" s="59" t="s">
        <v>57</v>
      </c>
      <c r="G31" s="59" t="s">
        <v>58</v>
      </c>
      <c r="H31" s="59" t="s">
        <v>59</v>
      </c>
      <c r="I31" s="59" t="s">
        <v>60</v>
      </c>
      <c r="J31" s="59" t="s">
        <v>61</v>
      </c>
      <c r="K31" s="59" t="s">
        <v>62</v>
      </c>
      <c r="L31" s="59" t="s">
        <v>63</v>
      </c>
      <c r="M31" s="59" t="s">
        <v>64</v>
      </c>
      <c r="N31" s="59" t="s">
        <v>65</v>
      </c>
      <c r="O31" s="60" t="s">
        <v>66</v>
      </c>
    </row>
    <row r="32" spans="2:15" ht="12.75">
      <c r="B32" s="63" t="s">
        <v>67</v>
      </c>
      <c r="C32" s="69">
        <v>6</v>
      </c>
      <c r="D32" s="69">
        <v>2</v>
      </c>
      <c r="E32" s="70">
        <v>5</v>
      </c>
      <c r="F32" s="70">
        <v>3</v>
      </c>
      <c r="G32" s="70">
        <v>7</v>
      </c>
      <c r="H32" s="70"/>
      <c r="I32" s="70"/>
      <c r="J32" s="70"/>
      <c r="K32" s="70"/>
      <c r="L32" s="70"/>
      <c r="M32" s="70"/>
      <c r="N32" s="70"/>
      <c r="O32" s="65">
        <f>SUM(C32:N32)</f>
        <v>23</v>
      </c>
    </row>
    <row r="33" spans="2:15" ht="12.75">
      <c r="B33" s="63" t="s">
        <v>68</v>
      </c>
      <c r="C33" s="71">
        <v>0</v>
      </c>
      <c r="D33" s="69">
        <v>0</v>
      </c>
      <c r="E33" s="72">
        <v>1</v>
      </c>
      <c r="F33" s="72">
        <v>0</v>
      </c>
      <c r="G33" s="72">
        <v>0</v>
      </c>
      <c r="H33" s="72"/>
      <c r="I33" s="72"/>
      <c r="J33" s="72"/>
      <c r="K33" s="72"/>
      <c r="L33" s="72"/>
      <c r="M33" s="72"/>
      <c r="N33" s="72"/>
      <c r="O33" s="65">
        <f aca="true" t="shared" si="4" ref="O33:O41">SUM(C33:N33)</f>
        <v>1</v>
      </c>
    </row>
    <row r="34" spans="2:15" ht="12.75">
      <c r="B34" s="63" t="s">
        <v>75</v>
      </c>
      <c r="C34" s="69">
        <v>0</v>
      </c>
      <c r="D34" s="69">
        <v>0</v>
      </c>
      <c r="E34" s="70">
        <v>1</v>
      </c>
      <c r="F34" s="70">
        <v>0</v>
      </c>
      <c r="G34" s="70">
        <v>0</v>
      </c>
      <c r="H34" s="70"/>
      <c r="I34" s="70"/>
      <c r="J34" s="70"/>
      <c r="K34" s="70"/>
      <c r="L34" s="70"/>
      <c r="M34" s="70"/>
      <c r="N34" s="70"/>
      <c r="O34" s="65">
        <f t="shared" si="4"/>
        <v>1</v>
      </c>
    </row>
    <row r="35" spans="2:15" ht="12.75">
      <c r="B35" s="63" t="s">
        <v>70</v>
      </c>
      <c r="C35" s="69">
        <v>1</v>
      </c>
      <c r="D35" s="69">
        <v>0</v>
      </c>
      <c r="E35" s="70">
        <v>2</v>
      </c>
      <c r="F35" s="70">
        <v>1</v>
      </c>
      <c r="G35" s="70">
        <v>0</v>
      </c>
      <c r="H35" s="70"/>
      <c r="I35" s="70"/>
      <c r="J35" s="70"/>
      <c r="K35" s="70"/>
      <c r="L35" s="70"/>
      <c r="M35" s="70"/>
      <c r="N35" s="70"/>
      <c r="O35" s="65">
        <f t="shared" si="4"/>
        <v>4</v>
      </c>
    </row>
    <row r="36" spans="2:15" ht="12.75">
      <c r="B36" s="63" t="s">
        <v>76</v>
      </c>
      <c r="C36" s="69">
        <v>0</v>
      </c>
      <c r="D36" s="69">
        <v>0</v>
      </c>
      <c r="E36" s="70">
        <v>1</v>
      </c>
      <c r="F36" s="70">
        <v>0</v>
      </c>
      <c r="G36" s="70">
        <v>0</v>
      </c>
      <c r="H36" s="70"/>
      <c r="I36" s="70"/>
      <c r="J36" s="70"/>
      <c r="K36" s="70"/>
      <c r="L36" s="70"/>
      <c r="M36" s="70"/>
      <c r="N36" s="70"/>
      <c r="O36" s="65">
        <f t="shared" si="4"/>
        <v>1</v>
      </c>
    </row>
    <row r="37" spans="2:15" ht="12.75">
      <c r="B37" s="63" t="s">
        <v>71</v>
      </c>
      <c r="C37" s="69">
        <v>0</v>
      </c>
      <c r="D37" s="69">
        <v>0</v>
      </c>
      <c r="E37" s="70">
        <v>2</v>
      </c>
      <c r="F37" s="70">
        <v>2</v>
      </c>
      <c r="G37" s="70">
        <v>0</v>
      </c>
      <c r="H37" s="70"/>
      <c r="I37" s="70"/>
      <c r="J37" s="70"/>
      <c r="K37" s="70"/>
      <c r="L37" s="70"/>
      <c r="M37" s="70"/>
      <c r="N37" s="70"/>
      <c r="O37" s="65">
        <f t="shared" si="4"/>
        <v>4</v>
      </c>
    </row>
    <row r="38" spans="2:15" ht="12.75">
      <c r="B38" s="63" t="s">
        <v>72</v>
      </c>
      <c r="C38" s="69">
        <v>0</v>
      </c>
      <c r="D38" s="69">
        <v>0</v>
      </c>
      <c r="E38" s="70">
        <v>0</v>
      </c>
      <c r="F38" s="70">
        <v>0</v>
      </c>
      <c r="G38" s="70">
        <v>0</v>
      </c>
      <c r="H38" s="70"/>
      <c r="I38" s="70"/>
      <c r="J38" s="70"/>
      <c r="K38" s="70"/>
      <c r="L38" s="70"/>
      <c r="M38" s="70"/>
      <c r="N38" s="70"/>
      <c r="O38" s="65">
        <f t="shared" si="4"/>
        <v>0</v>
      </c>
    </row>
    <row r="39" spans="2:15" ht="12.75">
      <c r="B39" s="63" t="s">
        <v>77</v>
      </c>
      <c r="C39" s="69">
        <v>0</v>
      </c>
      <c r="D39" s="69">
        <v>0</v>
      </c>
      <c r="E39" s="70">
        <v>0</v>
      </c>
      <c r="F39" s="70">
        <v>0</v>
      </c>
      <c r="G39" s="70">
        <v>0</v>
      </c>
      <c r="H39" s="70"/>
      <c r="I39" s="70"/>
      <c r="J39" s="70"/>
      <c r="K39" s="70"/>
      <c r="L39" s="70"/>
      <c r="M39" s="70"/>
      <c r="N39" s="70"/>
      <c r="O39" s="65">
        <f t="shared" si="4"/>
        <v>0</v>
      </c>
    </row>
    <row r="40" spans="2:15" ht="12.75">
      <c r="B40" s="63" t="s">
        <v>78</v>
      </c>
      <c r="C40" s="69">
        <v>0</v>
      </c>
      <c r="D40" s="69">
        <v>0</v>
      </c>
      <c r="E40" s="70">
        <v>0</v>
      </c>
      <c r="F40" s="70">
        <v>0</v>
      </c>
      <c r="G40" s="70">
        <v>0</v>
      </c>
      <c r="H40" s="70"/>
      <c r="I40" s="70"/>
      <c r="J40" s="70"/>
      <c r="K40" s="70"/>
      <c r="L40" s="70"/>
      <c r="M40" s="70"/>
      <c r="N40" s="70"/>
      <c r="O40" s="65">
        <f t="shared" si="4"/>
        <v>0</v>
      </c>
    </row>
    <row r="41" spans="2:15" ht="12.75">
      <c r="B41" s="63" t="s">
        <v>73</v>
      </c>
      <c r="C41" s="69">
        <v>0</v>
      </c>
      <c r="D41" s="69">
        <v>0</v>
      </c>
      <c r="E41" s="70">
        <v>0</v>
      </c>
      <c r="F41" s="70">
        <v>0</v>
      </c>
      <c r="G41" s="70">
        <v>0</v>
      </c>
      <c r="H41" s="70"/>
      <c r="I41" s="70"/>
      <c r="J41" s="70"/>
      <c r="K41" s="70"/>
      <c r="L41" s="70"/>
      <c r="M41" s="70"/>
      <c r="N41" s="70"/>
      <c r="O41" s="65">
        <f t="shared" si="4"/>
        <v>0</v>
      </c>
    </row>
    <row r="42" spans="2:15" ht="13.5" thickBot="1">
      <c r="B42" s="67" t="s">
        <v>66</v>
      </c>
      <c r="C42" s="73">
        <f aca="true" t="shared" si="5" ref="C42:N42">SUM(C32:C41)</f>
        <v>7</v>
      </c>
      <c r="D42" s="73">
        <f t="shared" si="5"/>
        <v>2</v>
      </c>
      <c r="E42" s="73">
        <f t="shared" si="5"/>
        <v>12</v>
      </c>
      <c r="F42" s="73">
        <f t="shared" si="5"/>
        <v>6</v>
      </c>
      <c r="G42" s="73">
        <f t="shared" si="5"/>
        <v>7</v>
      </c>
      <c r="H42" s="73">
        <f t="shared" si="5"/>
        <v>0</v>
      </c>
      <c r="I42" s="73">
        <f t="shared" si="5"/>
        <v>0</v>
      </c>
      <c r="J42" s="73">
        <f t="shared" si="5"/>
        <v>0</v>
      </c>
      <c r="K42" s="73">
        <f t="shared" si="5"/>
        <v>0</v>
      </c>
      <c r="L42" s="73">
        <f t="shared" si="5"/>
        <v>0</v>
      </c>
      <c r="M42" s="73">
        <f t="shared" si="5"/>
        <v>0</v>
      </c>
      <c r="N42" s="73">
        <f t="shared" si="5"/>
        <v>0</v>
      </c>
      <c r="O42" s="65">
        <f>SUM(C42:N42)</f>
        <v>34</v>
      </c>
    </row>
    <row r="43" spans="2:15" ht="12.75">
      <c r="B43" s="1"/>
      <c r="C43" s="1"/>
      <c r="D43" s="1"/>
      <c r="E43" s="1"/>
      <c r="F43" s="1"/>
      <c r="G43" s="1"/>
      <c r="H43" s="1"/>
      <c r="I43" s="1"/>
      <c r="J43" s="1"/>
      <c r="K43" s="1"/>
      <c r="L43" s="1"/>
      <c r="M43" s="1"/>
      <c r="N43" s="1"/>
      <c r="O43" s="1"/>
    </row>
    <row r="44" spans="2:15" ht="24" customHeight="1">
      <c r="B44" s="254" t="s">
        <v>80</v>
      </c>
      <c r="C44" s="254"/>
      <c r="D44" s="254"/>
      <c r="E44" s="254"/>
      <c r="F44" s="254"/>
      <c r="G44" s="254"/>
      <c r="H44" s="254"/>
      <c r="I44" s="254"/>
      <c r="J44" s="254"/>
      <c r="K44" s="254"/>
      <c r="L44" s="254"/>
      <c r="M44" s="254"/>
      <c r="N44" s="254"/>
      <c r="O44" s="254"/>
    </row>
    <row r="45" spans="2:15" ht="13.5" thickBot="1">
      <c r="B45" s="1"/>
      <c r="C45" s="1"/>
      <c r="D45" s="1"/>
      <c r="E45" s="1"/>
      <c r="F45" s="1"/>
      <c r="G45" s="1"/>
      <c r="H45" s="1"/>
      <c r="I45" s="1"/>
      <c r="J45" s="1"/>
      <c r="K45" s="1"/>
      <c r="L45" s="1"/>
      <c r="M45" s="1"/>
      <c r="N45" s="1"/>
      <c r="O45" s="1"/>
    </row>
    <row r="46" spans="2:15" ht="13.5" thickBot="1">
      <c r="B46" s="58" t="s">
        <v>53</v>
      </c>
      <c r="C46" s="59" t="s">
        <v>54</v>
      </c>
      <c r="D46" s="59" t="s">
        <v>55</v>
      </c>
      <c r="E46" s="59" t="s">
        <v>56</v>
      </c>
      <c r="F46" s="59" t="s">
        <v>57</v>
      </c>
      <c r="G46" s="59" t="s">
        <v>58</v>
      </c>
      <c r="H46" s="59" t="s">
        <v>59</v>
      </c>
      <c r="I46" s="59" t="s">
        <v>60</v>
      </c>
      <c r="J46" s="59" t="s">
        <v>61</v>
      </c>
      <c r="K46" s="59" t="s">
        <v>62</v>
      </c>
      <c r="L46" s="59" t="s">
        <v>63</v>
      </c>
      <c r="M46" s="59" t="s">
        <v>64</v>
      </c>
      <c r="N46" s="59" t="s">
        <v>65</v>
      </c>
      <c r="O46" s="60" t="s">
        <v>66</v>
      </c>
    </row>
    <row r="47" spans="2:15" ht="12.75">
      <c r="B47" s="63" t="s">
        <v>71</v>
      </c>
      <c r="C47" s="69">
        <v>13</v>
      </c>
      <c r="D47" s="69">
        <v>12</v>
      </c>
      <c r="E47" s="70">
        <v>13</v>
      </c>
      <c r="F47" s="70">
        <v>6</v>
      </c>
      <c r="G47" s="70">
        <v>10</v>
      </c>
      <c r="H47" s="70"/>
      <c r="I47" s="70"/>
      <c r="J47" s="70"/>
      <c r="K47" s="70"/>
      <c r="L47" s="70"/>
      <c r="M47" s="70"/>
      <c r="N47" s="70"/>
      <c r="O47" s="65">
        <f>SUM(C47:N47)</f>
        <v>54</v>
      </c>
    </row>
    <row r="48" spans="2:15" ht="13.5" thickBot="1">
      <c r="B48" s="67" t="s">
        <v>66</v>
      </c>
      <c r="C48" s="73">
        <f aca="true" t="shared" si="6" ref="C48:M48">C47</f>
        <v>13</v>
      </c>
      <c r="D48" s="73">
        <f t="shared" si="6"/>
        <v>12</v>
      </c>
      <c r="E48" s="73">
        <f t="shared" si="6"/>
        <v>13</v>
      </c>
      <c r="F48" s="73">
        <f t="shared" si="6"/>
        <v>6</v>
      </c>
      <c r="G48" s="73">
        <f t="shared" si="6"/>
        <v>10</v>
      </c>
      <c r="H48" s="73">
        <f t="shared" si="6"/>
        <v>0</v>
      </c>
      <c r="I48" s="73">
        <f t="shared" si="6"/>
        <v>0</v>
      </c>
      <c r="J48" s="73">
        <f t="shared" si="6"/>
        <v>0</v>
      </c>
      <c r="K48" s="73">
        <f t="shared" si="6"/>
        <v>0</v>
      </c>
      <c r="L48" s="73">
        <f t="shared" si="6"/>
        <v>0</v>
      </c>
      <c r="M48" s="73">
        <f t="shared" si="6"/>
        <v>0</v>
      </c>
      <c r="N48" s="73">
        <f>N47</f>
        <v>0</v>
      </c>
      <c r="O48" s="65">
        <f>SUM(C48:N48)</f>
        <v>54</v>
      </c>
    </row>
    <row r="49" spans="2:15" ht="12.75">
      <c r="B49" s="1"/>
      <c r="C49" s="1"/>
      <c r="D49" s="1"/>
      <c r="E49" s="1"/>
      <c r="F49" s="1"/>
      <c r="G49" s="1"/>
      <c r="H49" s="1"/>
      <c r="I49" s="1"/>
      <c r="J49" s="1"/>
      <c r="K49" s="1"/>
      <c r="L49" s="1"/>
      <c r="M49" s="1"/>
      <c r="N49" s="1"/>
      <c r="O49" s="1"/>
    </row>
    <row r="50" spans="2:15" ht="12.75">
      <c r="B50" s="55" t="s">
        <v>44</v>
      </c>
      <c r="C50" s="1"/>
      <c r="D50" s="1"/>
      <c r="E50" s="1"/>
      <c r="F50" s="1"/>
      <c r="G50" s="1"/>
      <c r="H50" s="1"/>
      <c r="I50" s="1"/>
      <c r="J50" s="1"/>
      <c r="K50" s="1"/>
      <c r="L50" s="1"/>
      <c r="M50" s="1"/>
      <c r="N50" s="1"/>
      <c r="O50" s="1"/>
    </row>
    <row r="51" spans="2:15" ht="12.75">
      <c r="B51" s="55" t="s">
        <v>45</v>
      </c>
      <c r="C51" s="1"/>
      <c r="D51" s="1"/>
      <c r="E51" s="1"/>
      <c r="F51" s="1"/>
      <c r="G51" s="1"/>
      <c r="H51" s="1"/>
      <c r="I51" s="1"/>
      <c r="J51" s="1"/>
      <c r="K51" s="1"/>
      <c r="L51" s="1"/>
      <c r="M51" s="1"/>
      <c r="N51" s="1"/>
      <c r="O51" s="1"/>
    </row>
    <row r="52" spans="2:15" ht="12.75">
      <c r="B52" s="55"/>
      <c r="C52" s="1"/>
      <c r="D52" s="1"/>
      <c r="E52" s="1"/>
      <c r="F52" s="1"/>
      <c r="G52" s="1"/>
      <c r="H52" s="1"/>
      <c r="I52" s="1"/>
      <c r="J52" s="1"/>
      <c r="K52" s="1"/>
      <c r="L52" s="1"/>
      <c r="M52" s="1"/>
      <c r="N52" s="1"/>
      <c r="O52" s="1"/>
    </row>
    <row r="53" spans="2:15" ht="12.75">
      <c r="B53" s="53"/>
      <c r="C53" s="1"/>
      <c r="D53" s="1"/>
      <c r="E53" s="1"/>
      <c r="F53" s="1"/>
      <c r="G53" s="1"/>
      <c r="H53" s="1"/>
      <c r="I53" s="1"/>
      <c r="J53" s="1"/>
      <c r="K53" s="1"/>
      <c r="L53" s="1"/>
      <c r="M53" s="1"/>
      <c r="N53" s="1"/>
      <c r="O53" s="1"/>
    </row>
    <row r="54" spans="2:15" ht="12.75">
      <c r="B54" s="1"/>
      <c r="C54" s="1"/>
      <c r="D54" s="1"/>
      <c r="E54" s="1"/>
      <c r="F54" s="1"/>
      <c r="G54" s="1"/>
      <c r="H54" s="1"/>
      <c r="I54" s="1"/>
      <c r="J54" s="1"/>
      <c r="K54" s="1"/>
      <c r="L54" s="1"/>
      <c r="M54" s="1"/>
      <c r="N54" s="1"/>
      <c r="O54" s="1"/>
    </row>
    <row r="55" spans="2:15" ht="12.75">
      <c r="B55" s="1"/>
      <c r="C55" s="1"/>
      <c r="D55" s="1"/>
      <c r="E55" s="1"/>
      <c r="F55" s="1"/>
      <c r="G55" s="1"/>
      <c r="H55" s="1"/>
      <c r="I55" s="1"/>
      <c r="J55" s="1"/>
      <c r="K55" s="1"/>
      <c r="L55" s="1"/>
      <c r="M55" s="1"/>
      <c r="N55" s="1"/>
      <c r="O55" s="1"/>
    </row>
    <row r="56" spans="2:15" ht="12.75">
      <c r="B56" s="1"/>
      <c r="C56" s="1"/>
      <c r="D56" s="1"/>
      <c r="E56" s="1"/>
      <c r="F56" s="1"/>
      <c r="G56" s="1"/>
      <c r="H56" s="1"/>
      <c r="I56" s="1"/>
      <c r="J56" s="1"/>
      <c r="K56" s="1"/>
      <c r="L56" s="1"/>
      <c r="M56" s="1"/>
      <c r="N56" s="1"/>
      <c r="O56" s="1"/>
    </row>
  </sheetData>
  <sheetProtection/>
  <mergeCells count="4">
    <mergeCell ref="B2:O2"/>
    <mergeCell ref="B14:O14"/>
    <mergeCell ref="B29:O29"/>
    <mergeCell ref="B44:O44"/>
  </mergeCells>
  <printOptions horizontalCentered="1"/>
  <pageMargins left="0.1968503937007874" right="0.2755905511811024" top="0.984251968503937" bottom="0.984251968503937" header="0.1968503937007874" footer="0"/>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Q61"/>
  <sheetViews>
    <sheetView showGridLines="0" view="pageBreakPreview" zoomScale="120" zoomScaleSheetLayoutView="120" zoomScalePageLayoutView="0" workbookViewId="0" topLeftCell="B10">
      <pane xSplit="1" topLeftCell="C1" activePane="topRight" state="frozen"/>
      <selection pane="topLeft" activeCell="F17" sqref="F17:G17"/>
      <selection pane="topRight" activeCell="E25" sqref="E25"/>
    </sheetView>
  </sheetViews>
  <sheetFormatPr defaultColWidth="11.421875" defaultRowHeight="12.75"/>
  <cols>
    <col min="1" max="1" width="3.421875" style="62" hidden="1" customWidth="1"/>
    <col min="2" max="2" width="21.57421875" style="62" customWidth="1"/>
    <col min="3" max="3" width="10.00390625" style="62" bestFit="1" customWidth="1"/>
    <col min="4" max="5" width="10.00390625" style="62" customWidth="1"/>
    <col min="6" max="6" width="8.8515625" style="62" customWidth="1"/>
    <col min="7" max="7" width="9.7109375" style="62" customWidth="1"/>
    <col min="8" max="9" width="8.8515625" style="62" hidden="1" customWidth="1"/>
    <col min="10" max="14" width="10.28125" style="62" hidden="1" customWidth="1"/>
    <col min="15" max="15" width="12.28125" style="62" bestFit="1" customWidth="1"/>
    <col min="16" max="16" width="13.8515625" style="62" customWidth="1"/>
    <col min="17" max="16384" width="11.421875" style="62" customWidth="1"/>
  </cols>
  <sheetData>
    <row r="1" spans="2:15" s="74" customFormat="1" ht="12">
      <c r="B1" s="255" t="s">
        <v>85</v>
      </c>
      <c r="C1" s="255"/>
      <c r="D1" s="255"/>
      <c r="E1" s="255"/>
      <c r="F1" s="255"/>
      <c r="G1" s="255"/>
      <c r="H1" s="255"/>
      <c r="I1" s="255"/>
      <c r="J1" s="255"/>
      <c r="K1" s="255"/>
      <c r="L1" s="255"/>
      <c r="M1" s="255"/>
      <c r="N1" s="255"/>
      <c r="O1" s="255"/>
    </row>
    <row r="2" s="74" customFormat="1" ht="6.75" customHeight="1" thickBot="1">
      <c r="P2" s="75"/>
    </row>
    <row r="3" spans="2:16" s="74" customFormat="1" ht="12.75" thickBot="1">
      <c r="B3" s="58" t="s">
        <v>86</v>
      </c>
      <c r="C3" s="76" t="s">
        <v>54</v>
      </c>
      <c r="D3" s="76" t="s">
        <v>55</v>
      </c>
      <c r="E3" s="76" t="s">
        <v>56</v>
      </c>
      <c r="F3" s="76" t="s">
        <v>57</v>
      </c>
      <c r="G3" s="76" t="s">
        <v>58</v>
      </c>
      <c r="H3" s="76" t="s">
        <v>59</v>
      </c>
      <c r="I3" s="76" t="s">
        <v>60</v>
      </c>
      <c r="J3" s="76" t="s">
        <v>61</v>
      </c>
      <c r="K3" s="76" t="s">
        <v>62</v>
      </c>
      <c r="L3" s="76" t="s">
        <v>63</v>
      </c>
      <c r="M3" s="76" t="s">
        <v>64</v>
      </c>
      <c r="N3" s="76" t="s">
        <v>65</v>
      </c>
      <c r="O3" s="60" t="s">
        <v>66</v>
      </c>
      <c r="P3" s="75"/>
    </row>
    <row r="4" spans="2:17" s="74" customFormat="1" ht="12.75" thickBot="1">
      <c r="B4" s="77" t="s">
        <v>87</v>
      </c>
      <c r="C4" s="78">
        <v>1104207.14</v>
      </c>
      <c r="D4" s="78">
        <v>918977.78</v>
      </c>
      <c r="E4" s="79">
        <v>684626.8253968254</v>
      </c>
      <c r="F4" s="79">
        <v>407020.6349206349</v>
      </c>
      <c r="G4" s="79">
        <v>591360.9523809524</v>
      </c>
      <c r="H4" s="79"/>
      <c r="I4" s="79"/>
      <c r="J4" s="79"/>
      <c r="K4" s="79"/>
      <c r="L4" s="79"/>
      <c r="M4" s="79"/>
      <c r="N4" s="79"/>
      <c r="O4" s="80">
        <f>SUM(C4:N4)</f>
        <v>3706193.3326984127</v>
      </c>
      <c r="P4" s="81"/>
      <c r="Q4" s="82"/>
    </row>
    <row r="5" spans="2:17" s="74" customFormat="1" ht="12.75" thickBot="1">
      <c r="B5" s="63" t="s">
        <v>88</v>
      </c>
      <c r="C5" s="78">
        <v>26900.48</v>
      </c>
      <c r="D5" s="78">
        <v>27078.1</v>
      </c>
      <c r="E5" s="78">
        <v>263629.20634920633</v>
      </c>
      <c r="F5" s="79">
        <v>143137.77777777778</v>
      </c>
      <c r="G5" s="79">
        <v>304409.52380952385</v>
      </c>
      <c r="H5" s="79"/>
      <c r="I5" s="79"/>
      <c r="J5" s="79"/>
      <c r="K5" s="79"/>
      <c r="L5" s="79"/>
      <c r="M5" s="79"/>
      <c r="N5" s="79"/>
      <c r="O5" s="80">
        <f>SUM(C5:N5)</f>
        <v>765155.087936508</v>
      </c>
      <c r="P5" s="81"/>
      <c r="Q5" s="82"/>
    </row>
    <row r="6" spans="2:17" s="74" customFormat="1" ht="12.75" thickBot="1">
      <c r="B6" s="83" t="s">
        <v>89</v>
      </c>
      <c r="C6" s="78">
        <v>0</v>
      </c>
      <c r="D6" s="84">
        <v>0</v>
      </c>
      <c r="E6" s="85">
        <v>0</v>
      </c>
      <c r="F6" s="79">
        <v>0</v>
      </c>
      <c r="G6" s="79">
        <v>0</v>
      </c>
      <c r="H6" s="79"/>
      <c r="I6" s="79"/>
      <c r="J6" s="79"/>
      <c r="K6" s="79"/>
      <c r="L6" s="79"/>
      <c r="M6" s="79"/>
      <c r="N6" s="79"/>
      <c r="O6" s="80">
        <f>SUM(C6:N6)</f>
        <v>0</v>
      </c>
      <c r="P6" s="86"/>
      <c r="Q6" s="87"/>
    </row>
    <row r="7" spans="2:15" s="90" customFormat="1" ht="12" thickBot="1">
      <c r="B7" s="88" t="s">
        <v>66</v>
      </c>
      <c r="C7" s="89">
        <f aca="true" t="shared" si="0" ref="C7:N7">SUM(C4:C6)</f>
        <v>1131107.6199999999</v>
      </c>
      <c r="D7" s="89">
        <f t="shared" si="0"/>
        <v>946055.88</v>
      </c>
      <c r="E7" s="89">
        <f t="shared" si="0"/>
        <v>948256.0317460317</v>
      </c>
      <c r="F7" s="89">
        <f t="shared" si="0"/>
        <v>550158.4126984127</v>
      </c>
      <c r="G7" s="89">
        <f>SUM(G4:G6)</f>
        <v>895770.4761904762</v>
      </c>
      <c r="H7" s="89">
        <f t="shared" si="0"/>
        <v>0</v>
      </c>
      <c r="I7" s="89">
        <f t="shared" si="0"/>
        <v>0</v>
      </c>
      <c r="J7" s="89">
        <f t="shared" si="0"/>
        <v>0</v>
      </c>
      <c r="K7" s="89">
        <f t="shared" si="0"/>
        <v>0</v>
      </c>
      <c r="L7" s="89">
        <f t="shared" si="0"/>
        <v>0</v>
      </c>
      <c r="M7" s="89">
        <f t="shared" si="0"/>
        <v>0</v>
      </c>
      <c r="N7" s="89">
        <f t="shared" si="0"/>
        <v>0</v>
      </c>
      <c r="O7" s="80">
        <f>SUM(C7:N7)</f>
        <v>4471348.420634921</v>
      </c>
    </row>
    <row r="8" spans="2:14" s="74" customFormat="1" ht="9.75" customHeight="1">
      <c r="B8" s="91" t="s">
        <v>90</v>
      </c>
      <c r="C8" s="90"/>
      <c r="D8" s="90"/>
      <c r="E8" s="90"/>
      <c r="F8" s="90"/>
      <c r="G8" s="90"/>
      <c r="H8" s="90"/>
      <c r="I8" s="90"/>
      <c r="J8" s="90"/>
      <c r="K8" s="90"/>
      <c r="L8" s="90"/>
      <c r="M8" s="90"/>
      <c r="N8" s="90"/>
    </row>
    <row r="9" s="74" customFormat="1" ht="12">
      <c r="B9" s="91" t="s">
        <v>91</v>
      </c>
    </row>
    <row r="10" spans="2:15" s="74" customFormat="1" ht="12">
      <c r="B10" s="256" t="s">
        <v>92</v>
      </c>
      <c r="C10" s="256"/>
      <c r="D10" s="256"/>
      <c r="E10" s="256"/>
      <c r="F10" s="256"/>
      <c r="G10" s="256"/>
      <c r="H10" s="256"/>
      <c r="I10" s="256"/>
      <c r="J10" s="256"/>
      <c r="K10" s="256"/>
      <c r="L10" s="256"/>
      <c r="M10" s="256"/>
      <c r="N10" s="256"/>
      <c r="O10" s="256"/>
    </row>
    <row r="11" spans="2:15" s="74" customFormat="1" ht="12.75" thickBot="1">
      <c r="B11" s="75"/>
      <c r="C11" s="75"/>
      <c r="D11" s="75"/>
      <c r="E11" s="75"/>
      <c r="F11" s="75"/>
      <c r="G11" s="75"/>
      <c r="H11" s="75"/>
      <c r="I11" s="75"/>
      <c r="J11" s="75"/>
      <c r="K11" s="75"/>
      <c r="L11" s="75"/>
      <c r="M11" s="75"/>
      <c r="N11" s="75"/>
      <c r="O11" s="75"/>
    </row>
    <row r="12" spans="2:16" s="74" customFormat="1" ht="12">
      <c r="B12" s="92" t="s">
        <v>86</v>
      </c>
      <c r="C12" s="93" t="s">
        <v>54</v>
      </c>
      <c r="D12" s="93" t="s">
        <v>55</v>
      </c>
      <c r="E12" s="93" t="s">
        <v>56</v>
      </c>
      <c r="F12" s="93" t="s">
        <v>57</v>
      </c>
      <c r="G12" s="93" t="s">
        <v>58</v>
      </c>
      <c r="H12" s="93" t="s">
        <v>59</v>
      </c>
      <c r="I12" s="93" t="s">
        <v>60</v>
      </c>
      <c r="J12" s="93" t="s">
        <v>61</v>
      </c>
      <c r="K12" s="93" t="s">
        <v>62</v>
      </c>
      <c r="L12" s="93" t="s">
        <v>63</v>
      </c>
      <c r="M12" s="93" t="s">
        <v>64</v>
      </c>
      <c r="N12" s="93" t="s">
        <v>65</v>
      </c>
      <c r="O12" s="94" t="s">
        <v>66</v>
      </c>
      <c r="P12" s="75"/>
    </row>
    <row r="13" spans="2:16" s="74" customFormat="1" ht="35.25" customHeight="1">
      <c r="B13" s="95" t="s">
        <v>93</v>
      </c>
      <c r="C13" s="78">
        <v>137822</v>
      </c>
      <c r="D13" s="78">
        <v>109792.085</v>
      </c>
      <c r="E13" s="78">
        <v>165983.328</v>
      </c>
      <c r="F13" s="78">
        <v>136860.532</v>
      </c>
      <c r="G13" s="78">
        <v>142179.298</v>
      </c>
      <c r="H13" s="97"/>
      <c r="I13" s="96"/>
      <c r="J13" s="96"/>
      <c r="K13" s="96"/>
      <c r="L13" s="96"/>
      <c r="M13" s="96"/>
      <c r="N13" s="97"/>
      <c r="O13" s="98">
        <f>SUM(C13:N13)</f>
        <v>692637.243</v>
      </c>
      <c r="P13" s="75"/>
    </row>
    <row r="14" spans="2:16" s="74" customFormat="1" ht="36.75" customHeight="1">
      <c r="B14" s="95" t="s">
        <v>94</v>
      </c>
      <c r="C14" s="78">
        <v>8795</v>
      </c>
      <c r="D14" s="78">
        <v>8857.212</v>
      </c>
      <c r="E14" s="78">
        <v>7244.344</v>
      </c>
      <c r="F14" s="78">
        <v>8282.576</v>
      </c>
      <c r="G14" s="78">
        <v>14946.907</v>
      </c>
      <c r="H14" s="97"/>
      <c r="I14" s="96"/>
      <c r="J14" s="96"/>
      <c r="K14" s="96"/>
      <c r="L14" s="96"/>
      <c r="M14" s="96"/>
      <c r="N14" s="97"/>
      <c r="O14" s="98">
        <f>SUM(C14:N14)</f>
        <v>48126.039</v>
      </c>
      <c r="P14" s="75"/>
    </row>
    <row r="15" spans="2:16" s="74" customFormat="1" ht="36">
      <c r="B15" s="99" t="s">
        <v>95</v>
      </c>
      <c r="C15" s="78">
        <v>1809</v>
      </c>
      <c r="D15" s="78">
        <v>1300</v>
      </c>
      <c r="E15" s="78">
        <v>1303.136</v>
      </c>
      <c r="F15" s="78">
        <v>1131.389</v>
      </c>
      <c r="G15" s="78">
        <v>2142.681</v>
      </c>
      <c r="H15" s="97"/>
      <c r="I15" s="96"/>
      <c r="J15" s="96"/>
      <c r="K15" s="96"/>
      <c r="L15" s="96"/>
      <c r="M15" s="96"/>
      <c r="N15" s="97"/>
      <c r="O15" s="98">
        <f>SUM(C15:N15)</f>
        <v>7686.206</v>
      </c>
      <c r="P15" s="75"/>
    </row>
    <row r="16" spans="2:43" s="74" customFormat="1" ht="12.75" thickBot="1">
      <c r="B16" s="100" t="s">
        <v>66</v>
      </c>
      <c r="C16" s="89">
        <f aca="true" t="shared" si="1" ref="C16:N16">SUM(C13:C15)</f>
        <v>148426</v>
      </c>
      <c r="D16" s="89">
        <f t="shared" si="1"/>
        <v>119949.297</v>
      </c>
      <c r="E16" s="101">
        <f t="shared" si="1"/>
        <v>174530.80800000002</v>
      </c>
      <c r="F16" s="101">
        <f t="shared" si="1"/>
        <v>146274.497</v>
      </c>
      <c r="G16" s="101">
        <f t="shared" si="1"/>
        <v>159268.88600000003</v>
      </c>
      <c r="H16" s="101">
        <f>SUM(H13:H15)</f>
        <v>0</v>
      </c>
      <c r="I16" s="101">
        <f t="shared" si="1"/>
        <v>0</v>
      </c>
      <c r="J16" s="101">
        <f t="shared" si="1"/>
        <v>0</v>
      </c>
      <c r="K16" s="101">
        <f t="shared" si="1"/>
        <v>0</v>
      </c>
      <c r="L16" s="101">
        <f t="shared" si="1"/>
        <v>0</v>
      </c>
      <c r="M16" s="101">
        <f t="shared" si="1"/>
        <v>0</v>
      </c>
      <c r="N16" s="101">
        <f t="shared" si="1"/>
        <v>0</v>
      </c>
      <c r="O16" s="98">
        <f>SUM(C16:N16)</f>
        <v>748449.4880000001</v>
      </c>
      <c r="P16" s="75"/>
      <c r="Q16" s="75"/>
      <c r="R16" s="75"/>
      <c r="S16" s="75"/>
      <c r="T16" s="75"/>
      <c r="U16" s="75"/>
      <c r="V16" s="75"/>
      <c r="W16" s="75"/>
      <c r="X16" s="75"/>
      <c r="Y16" s="75"/>
      <c r="Z16" s="75"/>
      <c r="AA16" s="75"/>
      <c r="AC16" s="75"/>
      <c r="AD16" s="75"/>
      <c r="AE16" s="75"/>
      <c r="AF16" s="75"/>
      <c r="AG16" s="75"/>
      <c r="AH16" s="75"/>
      <c r="AI16" s="75"/>
      <c r="AJ16" s="75"/>
      <c r="AK16" s="75"/>
      <c r="AL16" s="75"/>
      <c r="AM16" s="75"/>
      <c r="AN16" s="75"/>
      <c r="AO16" s="75"/>
      <c r="AP16" s="75"/>
      <c r="AQ16" s="75"/>
    </row>
    <row r="17" spans="2:14" s="74" customFormat="1" ht="12">
      <c r="B17" s="91" t="s">
        <v>90</v>
      </c>
      <c r="C17" s="91"/>
      <c r="D17" s="91"/>
      <c r="E17" s="91"/>
      <c r="F17" s="91"/>
      <c r="G17" s="91"/>
      <c r="H17" s="91"/>
      <c r="I17" s="91"/>
      <c r="J17" s="102"/>
      <c r="K17" s="102"/>
      <c r="L17" s="102"/>
      <c r="M17" s="102"/>
      <c r="N17" s="102"/>
    </row>
    <row r="18" s="103" customFormat="1" ht="12">
      <c r="B18" s="91" t="s">
        <v>96</v>
      </c>
    </row>
    <row r="19" s="103" customFormat="1" ht="12">
      <c r="B19" s="91" t="s">
        <v>97</v>
      </c>
    </row>
    <row r="20" s="74" customFormat="1" ht="5.25" customHeight="1">
      <c r="B20" s="104"/>
    </row>
    <row r="21" spans="2:15" s="74" customFormat="1" ht="12">
      <c r="B21" s="256" t="s">
        <v>98</v>
      </c>
      <c r="C21" s="256"/>
      <c r="D21" s="256"/>
      <c r="E21" s="256"/>
      <c r="F21" s="256"/>
      <c r="G21" s="256"/>
      <c r="H21" s="256"/>
      <c r="I21" s="256"/>
      <c r="J21" s="256"/>
      <c r="K21" s="256"/>
      <c r="L21" s="256"/>
      <c r="M21" s="256"/>
      <c r="N21" s="256"/>
      <c r="O21" s="256"/>
    </row>
    <row r="22" spans="2:14" s="74" customFormat="1" ht="6.75" customHeight="1" thickBot="1">
      <c r="B22" s="105"/>
      <c r="C22" s="105"/>
      <c r="D22" s="105"/>
      <c r="E22" s="105"/>
      <c r="F22" s="105"/>
      <c r="G22" s="105"/>
      <c r="H22" s="105"/>
      <c r="I22" s="105"/>
      <c r="J22" s="105"/>
      <c r="K22" s="105"/>
      <c r="L22" s="105"/>
      <c r="M22" s="105"/>
      <c r="N22" s="105"/>
    </row>
    <row r="23" spans="2:15" s="74" customFormat="1" ht="12">
      <c r="B23" s="106" t="s">
        <v>99</v>
      </c>
      <c r="C23" s="107" t="s">
        <v>54</v>
      </c>
      <c r="D23" s="107" t="s">
        <v>55</v>
      </c>
      <c r="E23" s="107" t="s">
        <v>56</v>
      </c>
      <c r="F23" s="107" t="s">
        <v>57</v>
      </c>
      <c r="G23" s="107" t="s">
        <v>58</v>
      </c>
      <c r="H23" s="107" t="s">
        <v>59</v>
      </c>
      <c r="I23" s="107" t="s">
        <v>60</v>
      </c>
      <c r="J23" s="107" t="s">
        <v>61</v>
      </c>
      <c r="K23" s="107" t="s">
        <v>62</v>
      </c>
      <c r="L23" s="107" t="s">
        <v>63</v>
      </c>
      <c r="M23" s="107" t="s">
        <v>64</v>
      </c>
      <c r="N23" s="107" t="s">
        <v>65</v>
      </c>
      <c r="O23" s="108" t="s">
        <v>66</v>
      </c>
    </row>
    <row r="24" spans="2:17" ht="12">
      <c r="B24" s="109" t="s">
        <v>100</v>
      </c>
      <c r="C24" s="110">
        <v>28823.318</v>
      </c>
      <c r="D24" s="110">
        <v>14693.68</v>
      </c>
      <c r="E24" s="111">
        <v>28771.524999999998</v>
      </c>
      <c r="F24" s="111">
        <v>32738.415999999997</v>
      </c>
      <c r="G24" s="111">
        <v>19008.311999999998</v>
      </c>
      <c r="H24" s="111"/>
      <c r="I24" s="111"/>
      <c r="J24" s="111"/>
      <c r="K24" s="112"/>
      <c r="L24" s="112"/>
      <c r="M24" s="112"/>
      <c r="N24" s="111"/>
      <c r="O24" s="113">
        <f>SUM(C24:N24)</f>
        <v>124035.25099999999</v>
      </c>
      <c r="Q24" s="114"/>
    </row>
    <row r="25" spans="2:15" ht="12.75" thickBot="1">
      <c r="B25" s="100" t="s">
        <v>66</v>
      </c>
      <c r="C25" s="115">
        <f aca="true" t="shared" si="2" ref="C25:N25">SUM(C24:C24)</f>
        <v>28823.318</v>
      </c>
      <c r="D25" s="115">
        <f t="shared" si="2"/>
        <v>14693.68</v>
      </c>
      <c r="E25" s="115">
        <f t="shared" si="2"/>
        <v>28771.524999999998</v>
      </c>
      <c r="F25" s="115">
        <f t="shared" si="2"/>
        <v>32738.415999999997</v>
      </c>
      <c r="G25" s="115">
        <f t="shared" si="2"/>
        <v>19008.311999999998</v>
      </c>
      <c r="H25" s="115">
        <f t="shared" si="2"/>
        <v>0</v>
      </c>
      <c r="I25" s="115">
        <f t="shared" si="2"/>
        <v>0</v>
      </c>
      <c r="J25" s="115">
        <f t="shared" si="2"/>
        <v>0</v>
      </c>
      <c r="K25" s="115">
        <f t="shared" si="2"/>
        <v>0</v>
      </c>
      <c r="L25" s="115">
        <f t="shared" si="2"/>
        <v>0</v>
      </c>
      <c r="M25" s="115">
        <f t="shared" si="2"/>
        <v>0</v>
      </c>
      <c r="N25" s="115">
        <f t="shared" si="2"/>
        <v>0</v>
      </c>
      <c r="O25" s="113">
        <f>SUM(C25:N25)</f>
        <v>124035.25099999999</v>
      </c>
    </row>
    <row r="26" s="74" customFormat="1" ht="12">
      <c r="B26" s="91" t="s">
        <v>91</v>
      </c>
    </row>
    <row r="27" s="74" customFormat="1" ht="12">
      <c r="B27" s="91" t="s">
        <v>90</v>
      </c>
    </row>
    <row r="28" spans="2:15" s="74" customFormat="1" ht="12">
      <c r="B28" s="256" t="s">
        <v>101</v>
      </c>
      <c r="C28" s="256"/>
      <c r="D28" s="256"/>
      <c r="E28" s="256"/>
      <c r="F28" s="256"/>
      <c r="G28" s="256"/>
      <c r="H28" s="256"/>
      <c r="I28" s="256"/>
      <c r="J28" s="256"/>
      <c r="K28" s="256"/>
      <c r="L28" s="256"/>
      <c r="M28" s="256"/>
      <c r="N28" s="256"/>
      <c r="O28" s="256"/>
    </row>
    <row r="29" s="74" customFormat="1" ht="4.5" customHeight="1" thickBot="1"/>
    <row r="30" spans="2:15" s="74" customFormat="1" ht="12">
      <c r="B30" s="106" t="s">
        <v>99</v>
      </c>
      <c r="C30" s="107" t="s">
        <v>54</v>
      </c>
      <c r="D30" s="107" t="s">
        <v>55</v>
      </c>
      <c r="E30" s="107" t="s">
        <v>56</v>
      </c>
      <c r="F30" s="107" t="s">
        <v>57</v>
      </c>
      <c r="G30" s="107" t="s">
        <v>58</v>
      </c>
      <c r="H30" s="107" t="s">
        <v>59</v>
      </c>
      <c r="I30" s="107" t="s">
        <v>60</v>
      </c>
      <c r="J30" s="107" t="s">
        <v>61</v>
      </c>
      <c r="K30" s="107" t="s">
        <v>62</v>
      </c>
      <c r="L30" s="107" t="s">
        <v>63</v>
      </c>
      <c r="M30" s="107" t="s">
        <v>64</v>
      </c>
      <c r="N30" s="107" t="s">
        <v>65</v>
      </c>
      <c r="O30" s="108" t="s">
        <v>66</v>
      </c>
    </row>
    <row r="31" spans="2:15" s="75" customFormat="1" ht="14.25" customHeight="1">
      <c r="B31" s="63" t="s">
        <v>102</v>
      </c>
      <c r="C31" s="116">
        <v>0</v>
      </c>
      <c r="D31" s="116">
        <v>92.78</v>
      </c>
      <c r="E31" s="116">
        <v>419.03538</v>
      </c>
      <c r="F31" s="116">
        <v>1412.579</v>
      </c>
      <c r="G31" s="116">
        <v>1144.215</v>
      </c>
      <c r="H31" s="116"/>
      <c r="I31" s="116"/>
      <c r="J31" s="116"/>
      <c r="K31" s="116"/>
      <c r="L31" s="116"/>
      <c r="M31" s="116"/>
      <c r="N31" s="116"/>
      <c r="O31" s="117">
        <f>SUM(C31:N31)</f>
        <v>3068.60938</v>
      </c>
    </row>
    <row r="32" spans="2:15" s="75" customFormat="1" ht="14.25" customHeight="1">
      <c r="B32" s="63" t="s">
        <v>103</v>
      </c>
      <c r="C32" s="116">
        <v>0</v>
      </c>
      <c r="D32" s="116">
        <v>0</v>
      </c>
      <c r="E32" s="116">
        <v>0</v>
      </c>
      <c r="F32" s="116">
        <v>500.01</v>
      </c>
      <c r="G32" s="116">
        <v>19.9</v>
      </c>
      <c r="H32" s="116"/>
      <c r="I32" s="116"/>
      <c r="J32" s="116"/>
      <c r="K32" s="116"/>
      <c r="L32" s="116"/>
      <c r="M32" s="116"/>
      <c r="N32" s="116"/>
      <c r="O32" s="117">
        <f>SUM(C32:N32)</f>
        <v>519.91</v>
      </c>
    </row>
    <row r="33" spans="2:15" s="75" customFormat="1" ht="14.25" customHeight="1">
      <c r="B33" s="63" t="s">
        <v>104</v>
      </c>
      <c r="C33" s="116">
        <v>0</v>
      </c>
      <c r="D33" s="116">
        <v>0</v>
      </c>
      <c r="E33" s="116">
        <v>0</v>
      </c>
      <c r="F33" s="116">
        <v>0</v>
      </c>
      <c r="G33" s="116">
        <v>0</v>
      </c>
      <c r="H33" s="116"/>
      <c r="I33" s="116"/>
      <c r="J33" s="116"/>
      <c r="K33" s="116"/>
      <c r="L33" s="116"/>
      <c r="M33" s="116"/>
      <c r="N33" s="116"/>
      <c r="O33" s="117">
        <f aca="true" t="shared" si="3" ref="O33:O39">SUM(C33:N33)</f>
        <v>0</v>
      </c>
    </row>
    <row r="34" spans="2:15" s="1" customFormat="1" ht="14.25" customHeight="1">
      <c r="B34" s="109" t="s">
        <v>105</v>
      </c>
      <c r="C34" s="110">
        <v>0</v>
      </c>
      <c r="D34" s="110">
        <v>0</v>
      </c>
      <c r="E34" s="110">
        <v>0</v>
      </c>
      <c r="F34" s="110">
        <v>27492.51</v>
      </c>
      <c r="G34" s="110">
        <v>0</v>
      </c>
      <c r="H34" s="110"/>
      <c r="I34" s="110"/>
      <c r="J34" s="110"/>
      <c r="K34" s="110"/>
      <c r="L34" s="110"/>
      <c r="M34" s="110"/>
      <c r="N34" s="110"/>
      <c r="O34" s="117">
        <f t="shared" si="3"/>
        <v>27492.51</v>
      </c>
    </row>
    <row r="35" spans="2:15" s="74" customFormat="1" ht="14.25" customHeight="1">
      <c r="B35" s="118" t="s">
        <v>106</v>
      </c>
      <c r="C35" s="119">
        <v>0</v>
      </c>
      <c r="D35" s="119">
        <v>0</v>
      </c>
      <c r="E35" s="119">
        <v>53.53288</v>
      </c>
      <c r="F35" s="119">
        <v>0</v>
      </c>
      <c r="G35" s="119">
        <v>0</v>
      </c>
      <c r="H35" s="119"/>
      <c r="I35" s="119"/>
      <c r="J35" s="119"/>
      <c r="K35" s="119"/>
      <c r="L35" s="119"/>
      <c r="M35" s="119"/>
      <c r="N35" s="119"/>
      <c r="O35" s="117">
        <f t="shared" si="3"/>
        <v>53.53288</v>
      </c>
    </row>
    <row r="36" spans="2:15" s="75" customFormat="1" ht="14.25" customHeight="1">
      <c r="B36" s="232" t="s">
        <v>107</v>
      </c>
      <c r="C36" s="116">
        <v>0</v>
      </c>
      <c r="D36" s="116">
        <v>0</v>
      </c>
      <c r="E36" s="116">
        <v>6</v>
      </c>
      <c r="F36" s="116">
        <v>0</v>
      </c>
      <c r="G36" s="116">
        <v>0</v>
      </c>
      <c r="H36" s="116"/>
      <c r="I36" s="116"/>
      <c r="J36" s="116"/>
      <c r="K36" s="116"/>
      <c r="L36" s="116"/>
      <c r="M36" s="116"/>
      <c r="N36" s="116"/>
      <c r="O36" s="117">
        <f t="shared" si="3"/>
        <v>6</v>
      </c>
    </row>
    <row r="37" spans="2:15" s="74" customFormat="1" ht="14.25" customHeight="1">
      <c r="B37" s="207" t="s">
        <v>108</v>
      </c>
      <c r="C37" s="208">
        <f>SUM(C38)</f>
        <v>5200</v>
      </c>
      <c r="D37" s="208">
        <f aca="true" t="shared" si="4" ref="D37:N37">SUM(D38)</f>
        <v>0</v>
      </c>
      <c r="E37" s="208">
        <f t="shared" si="4"/>
        <v>5115.79</v>
      </c>
      <c r="F37" s="208">
        <f t="shared" si="4"/>
        <v>0</v>
      </c>
      <c r="G37" s="208">
        <f t="shared" si="4"/>
        <v>0</v>
      </c>
      <c r="H37" s="208">
        <f t="shared" si="4"/>
        <v>0</v>
      </c>
      <c r="I37" s="208">
        <f t="shared" si="4"/>
        <v>0</v>
      </c>
      <c r="J37" s="208">
        <f t="shared" si="4"/>
        <v>0</v>
      </c>
      <c r="K37" s="208">
        <f t="shared" si="4"/>
        <v>0</v>
      </c>
      <c r="L37" s="208">
        <f t="shared" si="4"/>
        <v>0</v>
      </c>
      <c r="M37" s="208">
        <f t="shared" si="4"/>
        <v>0</v>
      </c>
      <c r="N37" s="208">
        <f t="shared" si="4"/>
        <v>0</v>
      </c>
      <c r="O37" s="117">
        <f t="shared" si="3"/>
        <v>10315.79</v>
      </c>
    </row>
    <row r="38" spans="2:15" s="74" customFormat="1" ht="14.25" customHeight="1">
      <c r="B38" s="233" t="s">
        <v>291</v>
      </c>
      <c r="C38" s="110">
        <v>5200</v>
      </c>
      <c r="D38" s="110">
        <v>0</v>
      </c>
      <c r="E38" s="110">
        <v>5115.79</v>
      </c>
      <c r="F38" s="110">
        <v>0</v>
      </c>
      <c r="G38" s="110">
        <v>0</v>
      </c>
      <c r="H38" s="110"/>
      <c r="I38" s="110"/>
      <c r="J38" s="110"/>
      <c r="K38" s="110"/>
      <c r="L38" s="110"/>
      <c r="M38" s="110"/>
      <c r="N38" s="110"/>
      <c r="O38" s="117">
        <f t="shared" si="3"/>
        <v>10315.79</v>
      </c>
    </row>
    <row r="39" spans="2:16" s="74" customFormat="1" ht="15" customHeight="1" thickBot="1">
      <c r="B39" s="100" t="s">
        <v>66</v>
      </c>
      <c r="C39" s="115">
        <f>+C37+C31+C35+C34+C32</f>
        <v>5200</v>
      </c>
      <c r="D39" s="115">
        <f aca="true" t="shared" si="5" ref="D39:N39">+D37+D31+D35+D34+D32</f>
        <v>92.78</v>
      </c>
      <c r="E39" s="115">
        <f t="shared" si="5"/>
        <v>5588.35826</v>
      </c>
      <c r="F39" s="115">
        <f t="shared" si="5"/>
        <v>29405.099</v>
      </c>
      <c r="G39" s="115">
        <f t="shared" si="5"/>
        <v>1164.115</v>
      </c>
      <c r="H39" s="115">
        <f t="shared" si="5"/>
        <v>0</v>
      </c>
      <c r="I39" s="115">
        <f t="shared" si="5"/>
        <v>0</v>
      </c>
      <c r="J39" s="115">
        <f t="shared" si="5"/>
        <v>0</v>
      </c>
      <c r="K39" s="115">
        <f t="shared" si="5"/>
        <v>0</v>
      </c>
      <c r="L39" s="115">
        <f t="shared" si="5"/>
        <v>0</v>
      </c>
      <c r="M39" s="115">
        <f t="shared" si="5"/>
        <v>0</v>
      </c>
      <c r="N39" s="115">
        <f t="shared" si="5"/>
        <v>0</v>
      </c>
      <c r="O39" s="117">
        <f t="shared" si="3"/>
        <v>41450.35225999999</v>
      </c>
      <c r="P39" s="75"/>
    </row>
    <row r="40" spans="2:14" s="74" customFormat="1" ht="12">
      <c r="B40" s="91" t="s">
        <v>91</v>
      </c>
      <c r="C40" s="105"/>
      <c r="D40" s="105"/>
      <c r="E40" s="105"/>
      <c r="F40" s="105"/>
      <c r="G40" s="105"/>
      <c r="H40" s="105"/>
      <c r="I40" s="105"/>
      <c r="J40" s="105"/>
      <c r="K40" s="105"/>
      <c r="L40" s="105"/>
      <c r="M40" s="105"/>
      <c r="N40" s="105"/>
    </row>
    <row r="41" spans="2:14" s="74" customFormat="1" ht="5.25" customHeight="1">
      <c r="B41" s="104"/>
      <c r="C41" s="105"/>
      <c r="D41" s="105"/>
      <c r="E41" s="105"/>
      <c r="F41" s="105"/>
      <c r="G41" s="105"/>
      <c r="H41" s="105"/>
      <c r="I41" s="105"/>
      <c r="J41" s="105"/>
      <c r="K41" s="105"/>
      <c r="L41" s="105"/>
      <c r="M41" s="105"/>
      <c r="N41" s="105"/>
    </row>
    <row r="42" spans="2:15" s="74" customFormat="1" ht="12">
      <c r="B42" s="256" t="s">
        <v>109</v>
      </c>
      <c r="C42" s="256"/>
      <c r="D42" s="256"/>
      <c r="E42" s="256"/>
      <c r="F42" s="256"/>
      <c r="G42" s="256"/>
      <c r="H42" s="256"/>
      <c r="I42" s="256"/>
      <c r="J42" s="256"/>
      <c r="K42" s="256"/>
      <c r="L42" s="256"/>
      <c r="M42" s="256"/>
      <c r="N42" s="256"/>
      <c r="O42" s="256"/>
    </row>
    <row r="43" spans="2:14" s="74" customFormat="1" ht="4.5" customHeight="1" thickBot="1">
      <c r="B43" s="105"/>
      <c r="C43" s="105"/>
      <c r="D43" s="105"/>
      <c r="E43" s="105"/>
      <c r="F43" s="105"/>
      <c r="G43" s="105"/>
      <c r="H43" s="105"/>
      <c r="I43" s="105"/>
      <c r="J43" s="105"/>
      <c r="K43" s="105"/>
      <c r="L43" s="105"/>
      <c r="M43" s="105"/>
      <c r="N43" s="105"/>
    </row>
    <row r="44" spans="2:15" s="74" customFormat="1" ht="12">
      <c r="B44" s="106" t="s">
        <v>99</v>
      </c>
      <c r="C44" s="107" t="s">
        <v>54</v>
      </c>
      <c r="D44" s="107" t="s">
        <v>55</v>
      </c>
      <c r="E44" s="107" t="s">
        <v>56</v>
      </c>
      <c r="F44" s="107" t="s">
        <v>57</v>
      </c>
      <c r="G44" s="107" t="s">
        <v>58</v>
      </c>
      <c r="H44" s="107" t="s">
        <v>59</v>
      </c>
      <c r="I44" s="107" t="s">
        <v>60</v>
      </c>
      <c r="J44" s="107" t="s">
        <v>61</v>
      </c>
      <c r="K44" s="107" t="s">
        <v>62</v>
      </c>
      <c r="L44" s="107" t="s">
        <v>63</v>
      </c>
      <c r="M44" s="107" t="s">
        <v>64</v>
      </c>
      <c r="N44" s="107" t="s">
        <v>65</v>
      </c>
      <c r="O44" s="108" t="s">
        <v>66</v>
      </c>
    </row>
    <row r="45" spans="2:15" s="74" customFormat="1" ht="12">
      <c r="B45" s="232" t="s">
        <v>110</v>
      </c>
      <c r="C45" s="110">
        <v>23</v>
      </c>
      <c r="D45" s="110">
        <v>66.625</v>
      </c>
      <c r="E45" s="110">
        <v>273</v>
      </c>
      <c r="F45" s="110">
        <v>160.01</v>
      </c>
      <c r="G45" s="110">
        <v>101.5</v>
      </c>
      <c r="H45" s="110"/>
      <c r="I45" s="110"/>
      <c r="J45" s="110"/>
      <c r="K45" s="110"/>
      <c r="L45" s="110"/>
      <c r="M45" s="110"/>
      <c r="N45" s="110"/>
      <c r="O45" s="117">
        <f aca="true" t="shared" si="6" ref="O45:O54">SUM(C45:N45)</f>
        <v>624.135</v>
      </c>
    </row>
    <row r="46" spans="2:15" s="74" customFormat="1" ht="12">
      <c r="B46" s="232" t="s">
        <v>111</v>
      </c>
      <c r="C46" s="110">
        <v>160.68</v>
      </c>
      <c r="D46" s="110">
        <v>423.291</v>
      </c>
      <c r="E46" s="110">
        <v>574.906</v>
      </c>
      <c r="F46" s="110">
        <v>858.171</v>
      </c>
      <c r="G46" s="110">
        <v>1338.651</v>
      </c>
      <c r="H46" s="110"/>
      <c r="I46" s="110"/>
      <c r="J46" s="110"/>
      <c r="K46" s="110"/>
      <c r="L46" s="110"/>
      <c r="M46" s="110"/>
      <c r="N46" s="110"/>
      <c r="O46" s="117">
        <f t="shared" si="6"/>
        <v>3355.699</v>
      </c>
    </row>
    <row r="47" spans="2:15" s="74" customFormat="1" ht="24">
      <c r="B47" s="234" t="s">
        <v>303</v>
      </c>
      <c r="C47" s="119">
        <v>0</v>
      </c>
      <c r="D47" s="119">
        <v>48</v>
      </c>
      <c r="E47" s="119">
        <v>0</v>
      </c>
      <c r="F47" s="119">
        <v>150</v>
      </c>
      <c r="G47" s="119">
        <v>0</v>
      </c>
      <c r="H47" s="119"/>
      <c r="I47" s="119"/>
      <c r="J47" s="119"/>
      <c r="K47" s="119"/>
      <c r="L47" s="119"/>
      <c r="M47" s="119"/>
      <c r="N47" s="119"/>
      <c r="O47" s="117">
        <f t="shared" si="6"/>
        <v>198</v>
      </c>
    </row>
    <row r="48" spans="2:15" s="74" customFormat="1" ht="12">
      <c r="B48" s="118" t="s">
        <v>112</v>
      </c>
      <c r="C48" s="110">
        <v>0</v>
      </c>
      <c r="D48" s="110">
        <v>0</v>
      </c>
      <c r="E48" s="110">
        <v>0</v>
      </c>
      <c r="F48" s="110">
        <v>0</v>
      </c>
      <c r="G48" s="110">
        <v>0</v>
      </c>
      <c r="H48" s="110"/>
      <c r="I48" s="110"/>
      <c r="J48" s="110"/>
      <c r="K48" s="110"/>
      <c r="L48" s="110"/>
      <c r="M48" s="110"/>
      <c r="N48" s="110"/>
      <c r="O48" s="117">
        <f t="shared" si="6"/>
        <v>0</v>
      </c>
    </row>
    <row r="49" spans="2:15" s="74" customFormat="1" ht="12">
      <c r="B49" s="235" t="s">
        <v>113</v>
      </c>
      <c r="C49" s="119">
        <v>0</v>
      </c>
      <c r="D49" s="119">
        <v>0</v>
      </c>
      <c r="E49" s="119">
        <v>0</v>
      </c>
      <c r="F49" s="119">
        <v>0</v>
      </c>
      <c r="G49" s="120">
        <v>0</v>
      </c>
      <c r="H49" s="120"/>
      <c r="I49" s="120"/>
      <c r="J49" s="120"/>
      <c r="K49" s="120"/>
      <c r="L49" s="120"/>
      <c r="M49" s="120"/>
      <c r="N49" s="120"/>
      <c r="O49" s="117">
        <f t="shared" si="6"/>
        <v>0</v>
      </c>
    </row>
    <row r="50" spans="2:15" s="74" customFormat="1" ht="12">
      <c r="B50" s="236" t="s">
        <v>108</v>
      </c>
      <c r="C50" s="209">
        <f>SUM(C51:C53)</f>
        <v>746.309</v>
      </c>
      <c r="D50" s="209">
        <f>SUM(D51:D53)</f>
        <v>518.563</v>
      </c>
      <c r="E50" s="209">
        <f aca="true" t="shared" si="7" ref="E50:N50">SUM(E51:E53)</f>
        <v>721.3299999999999</v>
      </c>
      <c r="F50" s="209">
        <f t="shared" si="7"/>
        <v>1255.619</v>
      </c>
      <c r="G50" s="209">
        <f t="shared" si="7"/>
        <v>1007.8879999999999</v>
      </c>
      <c r="H50" s="209">
        <f t="shared" si="7"/>
        <v>0</v>
      </c>
      <c r="I50" s="209">
        <f t="shared" si="7"/>
        <v>0</v>
      </c>
      <c r="J50" s="209">
        <f t="shared" si="7"/>
        <v>0</v>
      </c>
      <c r="K50" s="209">
        <f t="shared" si="7"/>
        <v>0</v>
      </c>
      <c r="L50" s="209">
        <f t="shared" si="7"/>
        <v>0</v>
      </c>
      <c r="M50" s="209">
        <f t="shared" si="7"/>
        <v>0</v>
      </c>
      <c r="N50" s="209">
        <f t="shared" si="7"/>
        <v>0</v>
      </c>
      <c r="O50" s="117">
        <f t="shared" si="6"/>
        <v>4249.709</v>
      </c>
    </row>
    <row r="51" spans="2:15" s="74" customFormat="1" ht="12">
      <c r="B51" s="233" t="s">
        <v>292</v>
      </c>
      <c r="C51" s="110">
        <v>306.876</v>
      </c>
      <c r="D51" s="110">
        <v>209.98</v>
      </c>
      <c r="E51" s="119">
        <v>429.17</v>
      </c>
      <c r="F51" s="119">
        <v>529.776</v>
      </c>
      <c r="G51" s="120">
        <v>414.865</v>
      </c>
      <c r="H51" s="120"/>
      <c r="I51" s="120"/>
      <c r="J51" s="120"/>
      <c r="K51" s="120"/>
      <c r="L51" s="120"/>
      <c r="M51" s="120"/>
      <c r="N51" s="120"/>
      <c r="O51" s="117"/>
    </row>
    <row r="52" spans="2:15" s="74" customFormat="1" ht="12">
      <c r="B52" s="233" t="s">
        <v>293</v>
      </c>
      <c r="C52" s="110">
        <v>160.061</v>
      </c>
      <c r="D52" s="110">
        <v>149.883</v>
      </c>
      <c r="E52" s="119">
        <v>137.88</v>
      </c>
      <c r="F52" s="119">
        <v>282.41</v>
      </c>
      <c r="G52" s="120">
        <v>241.41</v>
      </c>
      <c r="H52" s="120"/>
      <c r="I52" s="120"/>
      <c r="J52" s="120"/>
      <c r="K52" s="120"/>
      <c r="L52" s="120"/>
      <c r="M52" s="120"/>
      <c r="N52" s="120"/>
      <c r="O52" s="117"/>
    </row>
    <row r="53" spans="2:15" s="74" customFormat="1" ht="12">
      <c r="B53" s="233" t="s">
        <v>294</v>
      </c>
      <c r="C53" s="110">
        <v>279.372</v>
      </c>
      <c r="D53" s="110">
        <v>158.7</v>
      </c>
      <c r="E53" s="119">
        <v>154.28</v>
      </c>
      <c r="F53" s="119">
        <v>443.433</v>
      </c>
      <c r="G53" s="120">
        <v>351.613</v>
      </c>
      <c r="H53" s="120"/>
      <c r="I53" s="120"/>
      <c r="J53" s="120"/>
      <c r="K53" s="120"/>
      <c r="L53" s="120"/>
      <c r="M53" s="120"/>
      <c r="N53" s="120"/>
      <c r="O53" s="117"/>
    </row>
    <row r="54" spans="2:15" ht="12" customHeight="1" thickBot="1">
      <c r="B54" s="121" t="s">
        <v>66</v>
      </c>
      <c r="C54" s="122">
        <f>SUM(C45,C46,C47,C48,C49,C50)</f>
        <v>929.989</v>
      </c>
      <c r="D54" s="122">
        <f>SUM(D45,D46,D47,D48,D49,D50)</f>
        <v>1056.4789999999998</v>
      </c>
      <c r="E54" s="122">
        <f>SUM(E45,E46,E47,E48,E49,E50)</f>
        <v>1569.2359999999999</v>
      </c>
      <c r="F54" s="122">
        <f>SUM(F45,F46,F47,F48,F49,F50)</f>
        <v>2423.8</v>
      </c>
      <c r="G54" s="122">
        <f>SUM(G45,G46,G47,G48,G49,G50)</f>
        <v>2448.0389999999998</v>
      </c>
      <c r="H54" s="122">
        <f aca="true" t="shared" si="8" ref="H54:N54">SUM(H45:H53)</f>
        <v>0</v>
      </c>
      <c r="I54" s="122">
        <f t="shared" si="8"/>
        <v>0</v>
      </c>
      <c r="J54" s="122">
        <f t="shared" si="8"/>
        <v>0</v>
      </c>
      <c r="K54" s="122">
        <f t="shared" si="8"/>
        <v>0</v>
      </c>
      <c r="L54" s="122">
        <f t="shared" si="8"/>
        <v>0</v>
      </c>
      <c r="M54" s="122">
        <f t="shared" si="8"/>
        <v>0</v>
      </c>
      <c r="N54" s="122">
        <f t="shared" si="8"/>
        <v>0</v>
      </c>
      <c r="O54" s="117">
        <f t="shared" si="6"/>
        <v>8427.543</v>
      </c>
    </row>
    <row r="55" ht="12">
      <c r="B55" s="91" t="s">
        <v>91</v>
      </c>
    </row>
    <row r="56" spans="2:15" ht="12">
      <c r="B56" s="256" t="s">
        <v>114</v>
      </c>
      <c r="C56" s="256"/>
      <c r="D56" s="256"/>
      <c r="E56" s="256"/>
      <c r="F56" s="256"/>
      <c r="G56" s="256"/>
      <c r="H56" s="256"/>
      <c r="I56" s="256"/>
      <c r="J56" s="256"/>
      <c r="K56" s="256"/>
      <c r="L56" s="256"/>
      <c r="M56" s="256"/>
      <c r="N56" s="256"/>
      <c r="O56" s="256"/>
    </row>
    <row r="57" ht="4.5" customHeight="1" thickBot="1"/>
    <row r="58" spans="2:15" ht="12">
      <c r="B58" s="106" t="s">
        <v>99</v>
      </c>
      <c r="C58" s="107" t="s">
        <v>54</v>
      </c>
      <c r="D58" s="107" t="s">
        <v>55</v>
      </c>
      <c r="E58" s="107" t="s">
        <v>56</v>
      </c>
      <c r="F58" s="107" t="s">
        <v>57</v>
      </c>
      <c r="G58" s="107" t="s">
        <v>58</v>
      </c>
      <c r="H58" s="107" t="s">
        <v>59</v>
      </c>
      <c r="I58" s="107" t="s">
        <v>60</v>
      </c>
      <c r="J58" s="107" t="s">
        <v>61</v>
      </c>
      <c r="K58" s="107" t="s">
        <v>62</v>
      </c>
      <c r="L58" s="107" t="s">
        <v>63</v>
      </c>
      <c r="M58" s="107" t="s">
        <v>64</v>
      </c>
      <c r="N58" s="107" t="s">
        <v>65</v>
      </c>
      <c r="O58" s="108" t="s">
        <v>66</v>
      </c>
    </row>
    <row r="59" spans="2:15" ht="12">
      <c r="B59" s="232" t="s">
        <v>39</v>
      </c>
      <c r="C59" s="123">
        <v>100</v>
      </c>
      <c r="D59" s="123">
        <v>145</v>
      </c>
      <c r="E59" s="123">
        <v>240</v>
      </c>
      <c r="F59" s="123">
        <v>84</v>
      </c>
      <c r="G59" s="123">
        <v>32</v>
      </c>
      <c r="H59" s="123"/>
      <c r="I59" s="123"/>
      <c r="J59" s="123"/>
      <c r="K59" s="123"/>
      <c r="L59" s="123"/>
      <c r="M59" s="123"/>
      <c r="N59" s="123"/>
      <c r="O59" s="237">
        <f>SUM(C59:N59)</f>
        <v>601</v>
      </c>
    </row>
    <row r="60" spans="2:15" ht="12">
      <c r="B60" s="232" t="s">
        <v>115</v>
      </c>
      <c r="C60" s="123">
        <v>0</v>
      </c>
      <c r="D60" s="123">
        <v>0</v>
      </c>
      <c r="E60" s="123">
        <v>0</v>
      </c>
      <c r="F60" s="123">
        <v>1776</v>
      </c>
      <c r="G60" s="123">
        <v>0</v>
      </c>
      <c r="H60" s="123"/>
      <c r="I60" s="123"/>
      <c r="J60" s="123"/>
      <c r="K60" s="123"/>
      <c r="L60" s="123"/>
      <c r="M60" s="123"/>
      <c r="N60" s="123"/>
      <c r="O60" s="237">
        <f>SUM(C60:N60)</f>
        <v>1776</v>
      </c>
    </row>
    <row r="61" spans="2:15" ht="12.75" thickBot="1">
      <c r="B61" s="100" t="s">
        <v>66</v>
      </c>
      <c r="C61" s="121">
        <f aca="true" t="shared" si="9" ref="C61:N61">SUM(C59:C60)</f>
        <v>100</v>
      </c>
      <c r="D61" s="121">
        <f t="shared" si="9"/>
        <v>145</v>
      </c>
      <c r="E61" s="121">
        <f t="shared" si="9"/>
        <v>240</v>
      </c>
      <c r="F61" s="121">
        <f t="shared" si="9"/>
        <v>1860</v>
      </c>
      <c r="G61" s="121">
        <f t="shared" si="9"/>
        <v>32</v>
      </c>
      <c r="H61" s="121">
        <f t="shared" si="9"/>
        <v>0</v>
      </c>
      <c r="I61" s="121">
        <f t="shared" si="9"/>
        <v>0</v>
      </c>
      <c r="J61" s="121">
        <f t="shared" si="9"/>
        <v>0</v>
      </c>
      <c r="K61" s="121">
        <f t="shared" si="9"/>
        <v>0</v>
      </c>
      <c r="L61" s="121">
        <f t="shared" si="9"/>
        <v>0</v>
      </c>
      <c r="M61" s="121">
        <f t="shared" si="9"/>
        <v>0</v>
      </c>
      <c r="N61" s="121">
        <f t="shared" si="9"/>
        <v>0</v>
      </c>
      <c r="O61" s="237">
        <f>SUM(C61:N61)</f>
        <v>2377</v>
      </c>
    </row>
  </sheetData>
  <sheetProtection/>
  <mergeCells count="6">
    <mergeCell ref="B56:O56"/>
    <mergeCell ref="B1:O1"/>
    <mergeCell ref="B10:O10"/>
    <mergeCell ref="B21:O21"/>
    <mergeCell ref="B28:O28"/>
    <mergeCell ref="B42:O42"/>
  </mergeCells>
  <printOptions/>
  <pageMargins left="0.8661417322834646" right="0.31496062992125984" top="0.15748031496062992" bottom="0.7874015748031497" header="0" footer="0"/>
  <pageSetup horizontalDpi="600" verticalDpi="600" orientation="landscape" paperSize="119" scale="85" r:id="rId2"/>
  <drawing r:id="rId1"/>
</worksheet>
</file>

<file path=xl/worksheets/sheet4.xml><?xml version="1.0" encoding="utf-8"?>
<worksheet xmlns="http://schemas.openxmlformats.org/spreadsheetml/2006/main" xmlns:r="http://schemas.openxmlformats.org/officeDocument/2006/relationships">
  <dimension ref="A1:L40"/>
  <sheetViews>
    <sheetView view="pageBreakPreview" zoomScaleSheetLayoutView="100" zoomScalePageLayoutView="0" workbookViewId="0" topLeftCell="A16">
      <selection activeCell="D15" sqref="D15:E15"/>
    </sheetView>
  </sheetViews>
  <sheetFormatPr defaultColWidth="11.421875" defaultRowHeight="12.75"/>
  <cols>
    <col min="1" max="1" width="28.8515625" style="124" bestFit="1" customWidth="1"/>
    <col min="2" max="2" width="8.00390625" style="124" customWidth="1"/>
    <col min="3" max="3" width="8.140625" style="124" customWidth="1"/>
    <col min="4" max="4" width="9.140625" style="124" customWidth="1"/>
    <col min="5" max="5" width="8.7109375" style="124" customWidth="1"/>
    <col min="6" max="6" width="10.421875" style="124" customWidth="1"/>
    <col min="7" max="7" width="9.28125" style="124" customWidth="1"/>
    <col min="8" max="8" width="9.00390625" style="124" hidden="1" customWidth="1"/>
    <col min="9" max="10" width="12.140625" style="124" bestFit="1" customWidth="1"/>
    <col min="11" max="16384" width="11.421875" style="124" customWidth="1"/>
  </cols>
  <sheetData>
    <row r="1" ht="12.75">
      <c r="E1" s="124" t="s">
        <v>116</v>
      </c>
    </row>
    <row r="2" ht="12.75">
      <c r="E2" s="124" t="s">
        <v>117</v>
      </c>
    </row>
    <row r="3" ht="3" customHeight="1">
      <c r="L3" s="124" t="s">
        <v>118</v>
      </c>
    </row>
    <row r="4" spans="1:11" ht="12.75">
      <c r="A4" s="224" t="s">
        <v>119</v>
      </c>
      <c r="B4" s="125" t="s">
        <v>120</v>
      </c>
      <c r="I4" s="126" t="s">
        <v>121</v>
      </c>
      <c r="J4" s="285" t="s">
        <v>304</v>
      </c>
      <c r="K4" s="285"/>
    </row>
    <row r="5" spans="9:11" ht="12.75">
      <c r="I5" s="126" t="s">
        <v>122</v>
      </c>
      <c r="J5" s="285">
        <v>2011</v>
      </c>
      <c r="K5" s="285"/>
    </row>
    <row r="6" ht="15.75" thickBot="1">
      <c r="E6" s="127" t="s">
        <v>123</v>
      </c>
    </row>
    <row r="7" spans="1:12" ht="13.5" thickBot="1">
      <c r="A7" s="268" t="s">
        <v>124</v>
      </c>
      <c r="B7" s="286" t="s">
        <v>14</v>
      </c>
      <c r="C7" s="286"/>
      <c r="D7" s="286"/>
      <c r="E7" s="286"/>
      <c r="F7" s="286"/>
      <c r="G7" s="286"/>
      <c r="I7" s="286" t="s">
        <v>125</v>
      </c>
      <c r="J7" s="286"/>
      <c r="K7" s="286"/>
      <c r="L7" s="126"/>
    </row>
    <row r="8" spans="1:11" ht="13.5" thickBot="1">
      <c r="A8" s="268"/>
      <c r="B8" s="260" t="s">
        <v>30</v>
      </c>
      <c r="C8" s="260"/>
      <c r="D8" s="260" t="s">
        <v>31</v>
      </c>
      <c r="E8" s="260"/>
      <c r="F8" s="260" t="s">
        <v>126</v>
      </c>
      <c r="G8" s="260"/>
      <c r="I8" s="218" t="s">
        <v>127</v>
      </c>
      <c r="J8" s="218" t="s">
        <v>128</v>
      </c>
      <c r="K8" s="218" t="s">
        <v>126</v>
      </c>
    </row>
    <row r="9" spans="1:11" ht="13.5" thickBot="1">
      <c r="A9" s="268"/>
      <c r="B9" s="260" t="s">
        <v>129</v>
      </c>
      <c r="C9" s="260"/>
      <c r="D9" s="260" t="s">
        <v>129</v>
      </c>
      <c r="E9" s="260"/>
      <c r="F9" s="260" t="s">
        <v>130</v>
      </c>
      <c r="G9" s="260"/>
      <c r="I9" s="218" t="s">
        <v>129</v>
      </c>
      <c r="J9" s="218" t="s">
        <v>129</v>
      </c>
      <c r="K9" s="218" t="s">
        <v>130</v>
      </c>
    </row>
    <row r="10" spans="1:11" ht="13.5" thickBot="1">
      <c r="A10" s="128" t="s">
        <v>131</v>
      </c>
      <c r="B10" s="279">
        <v>1144.215</v>
      </c>
      <c r="C10" s="280"/>
      <c r="D10" s="271">
        <v>19.9</v>
      </c>
      <c r="E10" s="271"/>
      <c r="F10" s="278">
        <v>3</v>
      </c>
      <c r="G10" s="278"/>
      <c r="H10" s="126"/>
      <c r="I10" s="219">
        <v>101.5</v>
      </c>
      <c r="J10" s="219">
        <v>1338.651</v>
      </c>
      <c r="K10" s="217">
        <v>21</v>
      </c>
    </row>
    <row r="11" spans="1:11" ht="13.5" thickBot="1">
      <c r="A11" s="129" t="s">
        <v>132</v>
      </c>
      <c r="B11" s="279"/>
      <c r="C11" s="280"/>
      <c r="D11" s="279"/>
      <c r="E11" s="280"/>
      <c r="F11" s="275"/>
      <c r="G11" s="276"/>
      <c r="H11" s="126"/>
      <c r="I11" s="220">
        <v>17089.588</v>
      </c>
      <c r="J11" s="220">
        <v>142179.298</v>
      </c>
      <c r="K11" s="220">
        <v>320</v>
      </c>
    </row>
    <row r="12" spans="1:11" ht="13.5" thickBot="1">
      <c r="A12" s="128" t="s">
        <v>133</v>
      </c>
      <c r="B12" s="279"/>
      <c r="C12" s="280"/>
      <c r="D12" s="271"/>
      <c r="E12" s="271"/>
      <c r="F12" s="278"/>
      <c r="G12" s="278"/>
      <c r="I12" s="219"/>
      <c r="J12" s="219"/>
      <c r="K12" s="217"/>
    </row>
    <row r="13" spans="1:11" ht="13.5" thickBot="1">
      <c r="A13" s="128" t="s">
        <v>134</v>
      </c>
      <c r="B13" s="279"/>
      <c r="C13" s="280"/>
      <c r="D13" s="283"/>
      <c r="E13" s="284"/>
      <c r="F13" s="275"/>
      <c r="G13" s="276"/>
      <c r="I13" s="219"/>
      <c r="J13" s="219"/>
      <c r="K13" s="217"/>
    </row>
    <row r="14" spans="1:11" ht="13.5" thickBot="1">
      <c r="A14" s="128" t="s">
        <v>135</v>
      </c>
      <c r="B14" s="277"/>
      <c r="C14" s="277"/>
      <c r="D14" s="281"/>
      <c r="E14" s="282"/>
      <c r="F14" s="278"/>
      <c r="G14" s="278"/>
      <c r="I14" s="219"/>
      <c r="J14" s="219"/>
      <c r="K14" s="217"/>
    </row>
    <row r="15" spans="1:11" ht="13.5" thickBot="1">
      <c r="A15" s="129" t="s">
        <v>136</v>
      </c>
      <c r="B15" s="271"/>
      <c r="C15" s="271"/>
      <c r="D15" s="269"/>
      <c r="E15" s="269"/>
      <c r="F15" s="278"/>
      <c r="G15" s="278"/>
      <c r="H15" s="126"/>
      <c r="I15" s="219"/>
      <c r="J15" s="219"/>
      <c r="K15" s="217"/>
    </row>
    <row r="16" spans="1:11" ht="13.5" thickBot="1">
      <c r="A16" s="129" t="s">
        <v>137</v>
      </c>
      <c r="B16" s="277"/>
      <c r="C16" s="277"/>
      <c r="D16" s="269"/>
      <c r="E16" s="269"/>
      <c r="F16" s="278"/>
      <c r="G16" s="278"/>
      <c r="H16" s="126"/>
      <c r="I16" s="219"/>
      <c r="J16" s="219"/>
      <c r="K16" s="217"/>
    </row>
    <row r="17" spans="1:11" ht="15" customHeight="1" thickBot="1">
      <c r="A17" s="130" t="s">
        <v>138</v>
      </c>
      <c r="B17" s="279"/>
      <c r="C17" s="280"/>
      <c r="D17" s="269"/>
      <c r="E17" s="269"/>
      <c r="F17" s="275"/>
      <c r="G17" s="276"/>
      <c r="H17" s="126"/>
      <c r="I17" s="219"/>
      <c r="J17" s="131">
        <v>1007.888</v>
      </c>
      <c r="K17" s="217">
        <v>3</v>
      </c>
    </row>
    <row r="18" spans="1:11" ht="16.5" thickBot="1">
      <c r="A18" s="129" t="s">
        <v>139</v>
      </c>
      <c r="B18" s="269"/>
      <c r="C18" s="269"/>
      <c r="D18" s="269"/>
      <c r="E18" s="269"/>
      <c r="F18" s="275"/>
      <c r="G18" s="276"/>
      <c r="H18" s="132"/>
      <c r="I18" s="219">
        <v>19008.311999999998</v>
      </c>
      <c r="J18" s="219"/>
      <c r="K18" s="217">
        <v>4</v>
      </c>
    </row>
    <row r="19" spans="1:11" ht="13.5" thickBot="1">
      <c r="A19" s="133" t="s">
        <v>140</v>
      </c>
      <c r="B19" s="271">
        <f>SUM(B10:C18)</f>
        <v>1144.215</v>
      </c>
      <c r="C19" s="271"/>
      <c r="D19" s="271">
        <f>SUM(D10:E18)</f>
        <v>19.9</v>
      </c>
      <c r="E19" s="271"/>
      <c r="F19" s="277">
        <f>SUM(F10:G18)</f>
        <v>3</v>
      </c>
      <c r="G19" s="277"/>
      <c r="I19" s="219">
        <f>SUM(I10:I18)</f>
        <v>36199.399999999994</v>
      </c>
      <c r="J19" s="219">
        <f>SUM(J10:J18)</f>
        <v>144525.83700000003</v>
      </c>
      <c r="K19" s="220">
        <f>SUM(K10:K18)</f>
        <v>348</v>
      </c>
    </row>
    <row r="20" spans="1:11" ht="13.5" thickBot="1">
      <c r="A20" s="134"/>
      <c r="B20" s="135"/>
      <c r="C20" s="135"/>
      <c r="D20" s="269"/>
      <c r="E20" s="269"/>
      <c r="F20" s="136"/>
      <c r="G20" s="136"/>
      <c r="I20" s="137"/>
      <c r="J20" s="137"/>
      <c r="K20" s="138"/>
    </row>
    <row r="21" spans="1:11" ht="13.5" thickBot="1">
      <c r="A21" s="139" t="s">
        <v>141</v>
      </c>
      <c r="B21" s="270"/>
      <c r="C21" s="270"/>
      <c r="D21" s="271">
        <v>895770.48</v>
      </c>
      <c r="E21" s="271">
        <v>550158.4126984127</v>
      </c>
      <c r="F21" s="272">
        <v>10</v>
      </c>
      <c r="G21" s="272"/>
      <c r="I21" s="140"/>
      <c r="J21" s="141"/>
      <c r="K21" s="142"/>
    </row>
    <row r="22" spans="1:11" ht="13.5" thickBot="1">
      <c r="A22" s="143" t="s">
        <v>66</v>
      </c>
      <c r="B22" s="273">
        <f>B19+B21</f>
        <v>1144.215</v>
      </c>
      <c r="C22" s="273"/>
      <c r="D22" s="273">
        <f>SUM(D21+D19)</f>
        <v>895790.38</v>
      </c>
      <c r="E22" s="273"/>
      <c r="F22" s="274">
        <f>SUM(F21+F19)</f>
        <v>13</v>
      </c>
      <c r="G22" s="274"/>
      <c r="I22" s="144">
        <f>I19</f>
        <v>36199.399999999994</v>
      </c>
      <c r="J22" s="221">
        <f>J19</f>
        <v>144525.83700000003</v>
      </c>
      <c r="K22" s="145">
        <f>K19+K21</f>
        <v>348</v>
      </c>
    </row>
    <row r="23" spans="1:11" ht="5.25" customHeight="1">
      <c r="A23" s="146"/>
      <c r="B23" s="147"/>
      <c r="C23" s="147"/>
      <c r="D23" s="148"/>
      <c r="E23" s="148"/>
      <c r="F23" s="149"/>
      <c r="G23" s="150"/>
      <c r="I23" s="267"/>
      <c r="J23" s="267"/>
      <c r="K23" s="151"/>
    </row>
    <row r="24" ht="13.5" thickBot="1">
      <c r="A24" s="125"/>
    </row>
    <row r="25" spans="1:11" ht="13.5" thickBot="1">
      <c r="A25" s="260"/>
      <c r="B25" s="268" t="s">
        <v>142</v>
      </c>
      <c r="C25" s="268"/>
      <c r="D25" s="268" t="s">
        <v>143</v>
      </c>
      <c r="E25" s="268"/>
      <c r="F25" s="268" t="s">
        <v>130</v>
      </c>
      <c r="G25" s="268"/>
      <c r="H25" s="152"/>
      <c r="J25" s="260" t="s">
        <v>144</v>
      </c>
      <c r="K25" s="260"/>
    </row>
    <row r="26" spans="1:11" ht="26.25" thickBot="1">
      <c r="A26" s="260"/>
      <c r="B26" s="268"/>
      <c r="C26" s="268"/>
      <c r="D26" s="268"/>
      <c r="E26" s="268"/>
      <c r="F26" s="216" t="s">
        <v>145</v>
      </c>
      <c r="G26" s="216" t="s">
        <v>146</v>
      </c>
      <c r="J26" s="128" t="s">
        <v>147</v>
      </c>
      <c r="K26" s="128" t="s">
        <v>148</v>
      </c>
    </row>
    <row r="27" spans="1:11" ht="13.5" thickBot="1">
      <c r="A27" s="128" t="s">
        <v>149</v>
      </c>
      <c r="B27" s="153">
        <v>13</v>
      </c>
      <c r="C27" s="153">
        <v>19</v>
      </c>
      <c r="D27" s="216"/>
      <c r="E27" s="216"/>
      <c r="F27" s="216"/>
      <c r="G27" s="216"/>
      <c r="H27" s="134"/>
      <c r="J27" s="154"/>
      <c r="K27" s="154"/>
    </row>
    <row r="28" spans="1:11" ht="13.5" thickBot="1">
      <c r="A28" s="128" t="s">
        <v>150</v>
      </c>
      <c r="B28" s="128" t="s">
        <v>127</v>
      </c>
      <c r="C28" s="218" t="s">
        <v>128</v>
      </c>
      <c r="D28" s="128" t="s">
        <v>127</v>
      </c>
      <c r="E28" s="128" t="s">
        <v>128</v>
      </c>
      <c r="F28" s="218" t="s">
        <v>127</v>
      </c>
      <c r="G28" s="128" t="s">
        <v>128</v>
      </c>
      <c r="H28" s="134"/>
      <c r="J28" s="134"/>
      <c r="K28" s="134"/>
    </row>
    <row r="29" spans="2:11" ht="13.5" thickBot="1">
      <c r="B29" s="262" t="s">
        <v>142</v>
      </c>
      <c r="C29" s="263"/>
      <c r="D29" s="263"/>
      <c r="E29" s="264"/>
      <c r="F29" s="128"/>
      <c r="G29" s="128"/>
      <c r="H29" s="134"/>
      <c r="J29" s="134"/>
      <c r="K29" s="134"/>
    </row>
    <row r="30" spans="1:11" ht="13.5" thickBot="1">
      <c r="A30" s="265" t="s">
        <v>151</v>
      </c>
      <c r="B30" s="128" t="s">
        <v>152</v>
      </c>
      <c r="C30" s="262" t="s">
        <v>42</v>
      </c>
      <c r="D30" s="264"/>
      <c r="E30" s="262" t="s">
        <v>43</v>
      </c>
      <c r="F30" s="264"/>
      <c r="G30" s="128" t="s">
        <v>66</v>
      </c>
      <c r="H30" s="134"/>
      <c r="J30" s="134"/>
      <c r="K30" s="134"/>
    </row>
    <row r="31" spans="1:11" ht="13.5" thickBot="1">
      <c r="A31" s="266"/>
      <c r="B31" s="218">
        <v>0</v>
      </c>
      <c r="C31" s="262">
        <v>0</v>
      </c>
      <c r="D31" s="264"/>
      <c r="E31" s="262">
        <v>0</v>
      </c>
      <c r="F31" s="264"/>
      <c r="G31" s="217">
        <f>B31+C31+E31</f>
        <v>0</v>
      </c>
      <c r="H31" s="134"/>
      <c r="J31" s="134"/>
      <c r="K31" s="134"/>
    </row>
    <row r="32" s="125" customFormat="1" ht="12.75">
      <c r="A32" s="125" t="s">
        <v>153</v>
      </c>
    </row>
    <row r="33" s="125" customFormat="1" ht="12.75">
      <c r="A33" s="125" t="s">
        <v>154</v>
      </c>
    </row>
    <row r="34" ht="12.75">
      <c r="A34" s="125" t="s">
        <v>46</v>
      </c>
    </row>
    <row r="35" ht="13.5" thickBot="1"/>
    <row r="36" spans="1:7" ht="13.5" thickBot="1">
      <c r="A36" s="261" t="s">
        <v>155</v>
      </c>
      <c r="B36" s="261"/>
      <c r="C36" s="261"/>
      <c r="D36" s="261"/>
      <c r="E36" s="261"/>
      <c r="F36" s="260"/>
      <c r="G36" s="260"/>
    </row>
    <row r="37" spans="1:9" ht="13.5" thickBot="1">
      <c r="A37" s="261" t="s">
        <v>156</v>
      </c>
      <c r="B37" s="261"/>
      <c r="C37" s="261"/>
      <c r="D37" s="261"/>
      <c r="E37" s="261"/>
      <c r="F37" s="260"/>
      <c r="G37" s="260"/>
      <c r="H37" s="124" t="s">
        <v>157</v>
      </c>
      <c r="I37" s="155" t="s">
        <v>158</v>
      </c>
    </row>
    <row r="38" spans="1:9" ht="13.5" thickBot="1">
      <c r="A38" s="222" t="s">
        <v>159</v>
      </c>
      <c r="B38" s="222"/>
      <c r="C38" s="222"/>
      <c r="D38" s="222"/>
      <c r="E38" s="222"/>
      <c r="F38" s="218"/>
      <c r="G38" s="218"/>
      <c r="I38" s="156"/>
    </row>
    <row r="39" spans="1:9" ht="13.5" thickBot="1">
      <c r="A39" s="261" t="s">
        <v>160</v>
      </c>
      <c r="B39" s="261"/>
      <c r="C39" s="261"/>
      <c r="D39" s="261"/>
      <c r="E39" s="261"/>
      <c r="F39" s="260"/>
      <c r="G39" s="260"/>
      <c r="I39" s="156"/>
    </row>
    <row r="40" spans="1:9" ht="13.5" thickBot="1">
      <c r="A40" s="257" t="s">
        <v>161</v>
      </c>
      <c r="B40" s="258"/>
      <c r="C40" s="258"/>
      <c r="D40" s="258"/>
      <c r="E40" s="259"/>
      <c r="F40" s="260"/>
      <c r="G40" s="260"/>
      <c r="H40" s="124" t="s">
        <v>162</v>
      </c>
      <c r="I40" s="155" t="s">
        <v>163</v>
      </c>
    </row>
  </sheetData>
  <sheetProtection/>
  <mergeCells count="68">
    <mergeCell ref="J4:K4"/>
    <mergeCell ref="J5:K5"/>
    <mergeCell ref="A7:A9"/>
    <mergeCell ref="B7:G7"/>
    <mergeCell ref="I7:K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D20:E20"/>
    <mergeCell ref="B21:C21"/>
    <mergeCell ref="D21:E21"/>
    <mergeCell ref="F21:G21"/>
    <mergeCell ref="B22:C22"/>
    <mergeCell ref="D22:E22"/>
    <mergeCell ref="F22:G22"/>
    <mergeCell ref="I23:J23"/>
    <mergeCell ref="A25:A26"/>
    <mergeCell ref="B25:C26"/>
    <mergeCell ref="D25:E26"/>
    <mergeCell ref="F25:G25"/>
    <mergeCell ref="J25:K25"/>
    <mergeCell ref="B29:E29"/>
    <mergeCell ref="A30:A31"/>
    <mergeCell ref="C30:D30"/>
    <mergeCell ref="E30:F30"/>
    <mergeCell ref="C31:D31"/>
    <mergeCell ref="E31:F31"/>
    <mergeCell ref="A40:E40"/>
    <mergeCell ref="F40:G40"/>
    <mergeCell ref="A36:E36"/>
    <mergeCell ref="F36:G36"/>
    <mergeCell ref="A37:E37"/>
    <mergeCell ref="F37:G37"/>
    <mergeCell ref="A39:E39"/>
    <mergeCell ref="F39:G39"/>
  </mergeCells>
  <printOptions/>
  <pageMargins left="0.7086614173228347" right="0.3937007874015748" top="0.49" bottom="0.984251968503937" header="0" footer="0"/>
  <pageSetup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dimension ref="B1:O43"/>
  <sheetViews>
    <sheetView tabSelected="1" zoomScalePageLayoutView="0" workbookViewId="0" topLeftCell="A1">
      <selection activeCell="K5" sqref="K5"/>
    </sheetView>
  </sheetViews>
  <sheetFormatPr defaultColWidth="11.421875" defaultRowHeight="12.75"/>
  <cols>
    <col min="1" max="1" width="7.28125" style="124" customWidth="1"/>
    <col min="2" max="2" width="8.421875" style="124" customWidth="1"/>
    <col min="3" max="4" width="11.421875" style="124" customWidth="1"/>
    <col min="5" max="5" width="9.8515625" style="124" customWidth="1"/>
    <col min="6" max="6" width="9.28125" style="124" customWidth="1"/>
    <col min="7" max="7" width="6.140625" style="124" customWidth="1"/>
    <col min="8" max="9" width="11.421875" style="124" customWidth="1"/>
    <col min="10" max="10" width="7.421875" style="124" customWidth="1"/>
    <col min="11" max="11" width="6.8515625" style="124" customWidth="1"/>
    <col min="12" max="13" width="6.421875" style="124" customWidth="1"/>
    <col min="14" max="16384" width="11.421875" style="124" customWidth="1"/>
  </cols>
  <sheetData>
    <row r="1" spans="4:12" ht="12.75">
      <c r="D1" s="124" t="s">
        <v>116</v>
      </c>
      <c r="L1" s="124" t="s">
        <v>164</v>
      </c>
    </row>
    <row r="2" spans="4:8" ht="12.75">
      <c r="D2" s="290" t="s">
        <v>165</v>
      </c>
      <c r="E2" s="290"/>
      <c r="F2" s="290"/>
      <c r="G2" s="290"/>
      <c r="H2" s="290"/>
    </row>
    <row r="3" spans="10:13" ht="12.75">
      <c r="J3" s="224" t="s">
        <v>122</v>
      </c>
      <c r="K3" s="285">
        <v>2011</v>
      </c>
      <c r="L3" s="285"/>
      <c r="M3" s="285"/>
    </row>
    <row r="4" spans="2:13" ht="12.75">
      <c r="B4" s="124" t="s">
        <v>166</v>
      </c>
      <c r="C4" s="125" t="s">
        <v>167</v>
      </c>
      <c r="G4" s="125" t="s">
        <v>168</v>
      </c>
      <c r="K4" s="291" t="s">
        <v>304</v>
      </c>
      <c r="L4" s="291"/>
      <c r="M4" s="291"/>
    </row>
    <row r="5" spans="2:13" ht="13.5" thickBot="1">
      <c r="B5" s="157"/>
      <c r="C5" s="158" t="s">
        <v>30</v>
      </c>
      <c r="D5" s="159"/>
      <c r="E5" s="159"/>
      <c r="F5" s="159"/>
      <c r="G5" s="159"/>
      <c r="H5" s="158" t="s">
        <v>31</v>
      </c>
      <c r="I5" s="159"/>
      <c r="J5" s="159"/>
      <c r="K5" s="159"/>
      <c r="L5" s="159"/>
      <c r="M5" s="160"/>
    </row>
    <row r="6" spans="2:15" ht="13.5" thickBot="1">
      <c r="B6" s="161"/>
      <c r="C6" s="260" t="s">
        <v>169</v>
      </c>
      <c r="D6" s="260"/>
      <c r="E6" s="260"/>
      <c r="F6" s="289" t="s">
        <v>170</v>
      </c>
      <c r="G6" s="289" t="s">
        <v>171</v>
      </c>
      <c r="H6" s="260" t="s">
        <v>169</v>
      </c>
      <c r="I6" s="260"/>
      <c r="J6" s="260"/>
      <c r="K6" s="289" t="s">
        <v>170</v>
      </c>
      <c r="L6" s="289" t="s">
        <v>171</v>
      </c>
      <c r="M6" s="162"/>
      <c r="N6" s="163"/>
      <c r="O6" s="163"/>
    </row>
    <row r="7" spans="2:15" ht="13.5" thickBot="1">
      <c r="B7" s="161"/>
      <c r="C7" s="128" t="s">
        <v>172</v>
      </c>
      <c r="D7" s="128" t="s">
        <v>173</v>
      </c>
      <c r="E7" s="164" t="s">
        <v>174</v>
      </c>
      <c r="F7" s="265"/>
      <c r="G7" s="289"/>
      <c r="H7" s="128" t="s">
        <v>172</v>
      </c>
      <c r="I7" s="128" t="s">
        <v>173</v>
      </c>
      <c r="J7" s="164" t="s">
        <v>174</v>
      </c>
      <c r="K7" s="265"/>
      <c r="L7" s="289"/>
      <c r="M7" s="162"/>
      <c r="N7" s="163"/>
      <c r="O7" s="163"/>
    </row>
    <row r="8" spans="2:15" ht="13.5" thickBot="1">
      <c r="B8" s="161" t="s">
        <v>175</v>
      </c>
      <c r="C8" s="217"/>
      <c r="D8" s="165"/>
      <c r="E8" s="217"/>
      <c r="F8" s="217"/>
      <c r="G8" s="166"/>
      <c r="H8" s="217"/>
      <c r="I8" s="165"/>
      <c r="J8" s="217"/>
      <c r="K8" s="167"/>
      <c r="L8" s="168"/>
      <c r="M8" s="169"/>
      <c r="N8" s="134"/>
      <c r="O8" s="134"/>
    </row>
    <row r="9" spans="2:15" ht="13.5" thickBot="1">
      <c r="B9" s="161" t="s">
        <v>176</v>
      </c>
      <c r="C9" s="217"/>
      <c r="D9" s="128"/>
      <c r="E9" s="170"/>
      <c r="F9" s="128"/>
      <c r="G9" s="128"/>
      <c r="H9" s="217"/>
      <c r="I9" s="128"/>
      <c r="J9" s="171"/>
      <c r="K9" s="172"/>
      <c r="L9" s="173"/>
      <c r="M9" s="169"/>
      <c r="N9" s="134"/>
      <c r="O9" s="134"/>
    </row>
    <row r="10" spans="2:15" ht="12.75">
      <c r="B10" s="161"/>
      <c r="C10" s="174"/>
      <c r="D10" s="134"/>
      <c r="E10" s="174"/>
      <c r="F10" s="175"/>
      <c r="G10" s="134"/>
      <c r="H10" s="174"/>
      <c r="I10" s="134"/>
      <c r="J10" s="174"/>
      <c r="K10" s="174"/>
      <c r="L10" s="134"/>
      <c r="M10" s="169"/>
      <c r="N10" s="134"/>
      <c r="O10" s="134"/>
    </row>
    <row r="11" spans="2:13" ht="12.75">
      <c r="B11" s="161"/>
      <c r="D11" s="125"/>
      <c r="E11" s="125"/>
      <c r="F11" s="125"/>
      <c r="G11" s="125" t="s">
        <v>177</v>
      </c>
      <c r="H11" s="125"/>
      <c r="I11" s="125"/>
      <c r="J11" s="125"/>
      <c r="K11" s="125"/>
      <c r="L11" s="125"/>
      <c r="M11" s="169"/>
    </row>
    <row r="12" spans="2:13" ht="13.5" thickBot="1">
      <c r="B12" s="161"/>
      <c r="C12" s="134" t="s">
        <v>178</v>
      </c>
      <c r="D12" s="134"/>
      <c r="E12" s="134"/>
      <c r="F12" s="134"/>
      <c r="G12" s="134"/>
      <c r="H12" s="134" t="s">
        <v>179</v>
      </c>
      <c r="I12" s="134"/>
      <c r="J12" s="134"/>
      <c r="K12" s="134"/>
      <c r="L12" s="134"/>
      <c r="M12" s="169"/>
    </row>
    <row r="13" spans="2:15" ht="13.5" thickBot="1">
      <c r="B13" s="161"/>
      <c r="C13" s="260" t="s">
        <v>169</v>
      </c>
      <c r="D13" s="260"/>
      <c r="E13" s="260"/>
      <c r="F13" s="289" t="s">
        <v>143</v>
      </c>
      <c r="G13" s="289" t="s">
        <v>171</v>
      </c>
      <c r="H13" s="260" t="s">
        <v>169</v>
      </c>
      <c r="I13" s="260"/>
      <c r="J13" s="260"/>
      <c r="K13" s="289" t="s">
        <v>143</v>
      </c>
      <c r="L13" s="289" t="s">
        <v>171</v>
      </c>
      <c r="M13" s="162"/>
      <c r="N13" s="163"/>
      <c r="O13" s="163"/>
    </row>
    <row r="14" spans="2:15" ht="13.5" thickBot="1">
      <c r="B14" s="161"/>
      <c r="C14" s="128" t="s">
        <v>172</v>
      </c>
      <c r="D14" s="128" t="s">
        <v>173</v>
      </c>
      <c r="E14" s="128" t="s">
        <v>174</v>
      </c>
      <c r="F14" s="289"/>
      <c r="G14" s="289"/>
      <c r="H14" s="128" t="s">
        <v>172</v>
      </c>
      <c r="I14" s="128" t="s">
        <v>173</v>
      </c>
      <c r="J14" s="128" t="s">
        <v>174</v>
      </c>
      <c r="K14" s="289"/>
      <c r="L14" s="289"/>
      <c r="M14" s="162"/>
      <c r="N14" s="163"/>
      <c r="O14" s="163"/>
    </row>
    <row r="15" spans="2:15" ht="13.5" thickBot="1">
      <c r="B15" s="161" t="s">
        <v>180</v>
      </c>
      <c r="C15" s="128"/>
      <c r="D15" s="128"/>
      <c r="E15" s="128"/>
      <c r="F15" s="176"/>
      <c r="G15" s="223"/>
      <c r="H15" s="128"/>
      <c r="I15" s="128"/>
      <c r="J15" s="133"/>
      <c r="K15" s="177"/>
      <c r="L15" s="223"/>
      <c r="M15" s="162"/>
      <c r="N15" s="163"/>
      <c r="O15" s="163"/>
    </row>
    <row r="16" spans="2:15" ht="13.5" thickBot="1">
      <c r="B16" s="161" t="s">
        <v>175</v>
      </c>
      <c r="C16" s="128"/>
      <c r="D16" s="128"/>
      <c r="E16" s="133"/>
      <c r="F16" s="133"/>
      <c r="G16" s="128"/>
      <c r="H16" s="128"/>
      <c r="I16" s="128"/>
      <c r="J16" s="133"/>
      <c r="K16" s="133"/>
      <c r="L16" s="128"/>
      <c r="M16" s="169"/>
      <c r="N16" s="134"/>
      <c r="O16" s="134"/>
    </row>
    <row r="17" spans="2:15" ht="13.5" thickBot="1">
      <c r="B17" s="161"/>
      <c r="C17" s="128"/>
      <c r="D17" s="128"/>
      <c r="E17" s="217"/>
      <c r="F17" s="128"/>
      <c r="G17" s="128"/>
      <c r="H17" s="128"/>
      <c r="I17" s="128"/>
      <c r="J17" s="128"/>
      <c r="K17" s="128"/>
      <c r="L17" s="128"/>
      <c r="M17" s="169"/>
      <c r="N17" s="134"/>
      <c r="O17" s="134"/>
    </row>
    <row r="18" spans="2:13" ht="9" customHeight="1">
      <c r="B18" s="161"/>
      <c r="C18" s="134"/>
      <c r="D18" s="134"/>
      <c r="E18" s="134"/>
      <c r="F18" s="134"/>
      <c r="G18" s="134"/>
      <c r="H18" s="134"/>
      <c r="I18" s="134"/>
      <c r="J18" s="134"/>
      <c r="K18" s="134"/>
      <c r="L18" s="134"/>
      <c r="M18" s="169"/>
    </row>
    <row r="19" spans="2:13" ht="13.5" thickBot="1">
      <c r="B19" s="161"/>
      <c r="C19" s="134"/>
      <c r="D19" s="134"/>
      <c r="E19" s="288" t="s">
        <v>181</v>
      </c>
      <c r="F19" s="288"/>
      <c r="G19" s="288"/>
      <c r="H19" s="288"/>
      <c r="I19" s="288"/>
      <c r="J19" s="288"/>
      <c r="K19" s="134"/>
      <c r="L19" s="134"/>
      <c r="M19" s="169"/>
    </row>
    <row r="20" spans="2:13" ht="13.5" thickBot="1">
      <c r="B20" s="161"/>
      <c r="C20" s="134"/>
      <c r="D20" s="134"/>
      <c r="E20" s="260" t="s">
        <v>169</v>
      </c>
      <c r="F20" s="260"/>
      <c r="G20" s="260"/>
      <c r="H20" s="260" t="s">
        <v>169</v>
      </c>
      <c r="I20" s="260"/>
      <c r="J20" s="260"/>
      <c r="K20" s="134"/>
      <c r="L20" s="134"/>
      <c r="M20" s="169"/>
    </row>
    <row r="21" spans="2:13" ht="13.5" thickBot="1">
      <c r="B21" s="161"/>
      <c r="C21" s="134"/>
      <c r="E21" s="128"/>
      <c r="F21" s="128"/>
      <c r="G21" s="128"/>
      <c r="H21" s="128" t="s">
        <v>182</v>
      </c>
      <c r="I21" s="128" t="s">
        <v>173</v>
      </c>
      <c r="J21" s="128" t="s">
        <v>174</v>
      </c>
      <c r="K21" s="134"/>
      <c r="L21" s="134"/>
      <c r="M21" s="169"/>
    </row>
    <row r="22" spans="2:13" ht="13.5" thickBot="1">
      <c r="B22" s="161"/>
      <c r="C22" s="134"/>
      <c r="D22" s="134" t="s">
        <v>175</v>
      </c>
      <c r="E22" s="128"/>
      <c r="F22" s="128"/>
      <c r="G22" s="128"/>
      <c r="H22" s="128"/>
      <c r="I22" s="128"/>
      <c r="J22" s="128"/>
      <c r="K22" s="134"/>
      <c r="L22" s="134"/>
      <c r="M22" s="169"/>
    </row>
    <row r="23" spans="2:13" ht="13.5" thickBot="1">
      <c r="B23" s="161"/>
      <c r="C23" s="134"/>
      <c r="D23" s="134" t="s">
        <v>176</v>
      </c>
      <c r="E23" s="128"/>
      <c r="F23" s="128"/>
      <c r="G23" s="128"/>
      <c r="H23" s="128"/>
      <c r="I23" s="128"/>
      <c r="J23" s="128"/>
      <c r="K23" s="134"/>
      <c r="L23" s="134"/>
      <c r="M23" s="169"/>
    </row>
    <row r="24" spans="2:13" ht="9" customHeight="1">
      <c r="B24" s="178"/>
      <c r="C24" s="179"/>
      <c r="D24" s="179"/>
      <c r="E24" s="179"/>
      <c r="F24" s="179"/>
      <c r="G24" s="179"/>
      <c r="H24" s="179"/>
      <c r="I24" s="179"/>
      <c r="J24" s="179"/>
      <c r="K24" s="179"/>
      <c r="L24" s="179"/>
      <c r="M24" s="180"/>
    </row>
    <row r="25" spans="2:13" ht="12.75">
      <c r="B25" s="134"/>
      <c r="C25" s="134"/>
      <c r="D25" s="134"/>
      <c r="E25" s="134"/>
      <c r="F25" s="134"/>
      <c r="G25" s="146" t="s">
        <v>183</v>
      </c>
      <c r="H25" s="134"/>
      <c r="I25" s="134"/>
      <c r="J25" s="134"/>
      <c r="K25" s="134"/>
      <c r="L25" s="134"/>
      <c r="M25" s="134"/>
    </row>
    <row r="26" spans="2:13" ht="13.5" thickBot="1">
      <c r="B26" s="157"/>
      <c r="C26" s="159"/>
      <c r="D26" s="158" t="s">
        <v>30</v>
      </c>
      <c r="E26" s="159"/>
      <c r="F26" s="159"/>
      <c r="G26" s="159"/>
      <c r="H26" s="158" t="s">
        <v>31</v>
      </c>
      <c r="I26" s="159"/>
      <c r="J26" s="159"/>
      <c r="K26" s="159"/>
      <c r="L26" s="159"/>
      <c r="M26" s="160"/>
    </row>
    <row r="27" spans="2:13" ht="13.5" thickBot="1">
      <c r="B27" s="161"/>
      <c r="C27" s="134"/>
      <c r="D27" s="260" t="s">
        <v>169</v>
      </c>
      <c r="E27" s="260"/>
      <c r="F27" s="260"/>
      <c r="G27" s="260" t="s">
        <v>171</v>
      </c>
      <c r="H27" s="260" t="s">
        <v>169</v>
      </c>
      <c r="I27" s="260"/>
      <c r="J27" s="260"/>
      <c r="K27" s="260" t="s">
        <v>171</v>
      </c>
      <c r="L27" s="134"/>
      <c r="M27" s="169"/>
    </row>
    <row r="28" spans="2:13" ht="13.5" thickBot="1">
      <c r="B28" s="161"/>
      <c r="C28" s="134"/>
      <c r="D28" s="128" t="s">
        <v>172</v>
      </c>
      <c r="E28" s="128" t="s">
        <v>173</v>
      </c>
      <c r="F28" s="164" t="s">
        <v>174</v>
      </c>
      <c r="G28" s="287"/>
      <c r="H28" s="128" t="s">
        <v>172</v>
      </c>
      <c r="I28" s="128" t="s">
        <v>173</v>
      </c>
      <c r="J28" s="164" t="s">
        <v>174</v>
      </c>
      <c r="K28" s="287"/>
      <c r="L28" s="134"/>
      <c r="M28" s="169"/>
    </row>
    <row r="29" spans="2:13" ht="13.5" thickBot="1">
      <c r="B29" s="161"/>
      <c r="C29" s="134" t="s">
        <v>184</v>
      </c>
      <c r="D29" s="217"/>
      <c r="E29" s="165"/>
      <c r="F29" s="217"/>
      <c r="G29" s="220"/>
      <c r="H29" s="173"/>
      <c r="I29" s="165"/>
      <c r="J29" s="181"/>
      <c r="K29" s="182"/>
      <c r="L29" s="134"/>
      <c r="M29" s="169"/>
    </row>
    <row r="30" spans="2:13" ht="13.5" thickBot="1">
      <c r="B30" s="161"/>
      <c r="C30" s="134" t="s">
        <v>185</v>
      </c>
      <c r="D30" s="217"/>
      <c r="E30" s="217"/>
      <c r="F30" s="170"/>
      <c r="G30" s="183"/>
      <c r="H30" s="184"/>
      <c r="I30" s="128"/>
      <c r="J30" s="171"/>
      <c r="K30" s="170"/>
      <c r="L30" s="134"/>
      <c r="M30" s="169"/>
    </row>
    <row r="31" spans="2:13" ht="12.75">
      <c r="B31" s="161"/>
      <c r="C31" s="134"/>
      <c r="D31" s="134"/>
      <c r="E31" s="134"/>
      <c r="F31" s="134"/>
      <c r="G31" s="134"/>
      <c r="H31" s="134"/>
      <c r="I31" s="134"/>
      <c r="J31" s="134"/>
      <c r="K31" s="134"/>
      <c r="L31" s="134"/>
      <c r="M31" s="169"/>
    </row>
    <row r="32" spans="2:13" ht="13.5" thickBot="1">
      <c r="B32" s="161"/>
      <c r="C32" s="134"/>
      <c r="D32" s="134" t="s">
        <v>178</v>
      </c>
      <c r="E32" s="134"/>
      <c r="F32" s="134"/>
      <c r="G32" s="134"/>
      <c r="H32" s="134" t="s">
        <v>128</v>
      </c>
      <c r="I32" s="134"/>
      <c r="J32" s="134"/>
      <c r="K32" s="134"/>
      <c r="L32" s="134"/>
      <c r="M32" s="169"/>
    </row>
    <row r="33" spans="2:13" ht="13.5" thickBot="1">
      <c r="B33" s="161"/>
      <c r="C33" s="134"/>
      <c r="D33" s="260" t="s">
        <v>169</v>
      </c>
      <c r="E33" s="260"/>
      <c r="F33" s="260"/>
      <c r="G33" s="260" t="s">
        <v>171</v>
      </c>
      <c r="H33" s="260" t="s">
        <v>169</v>
      </c>
      <c r="I33" s="260"/>
      <c r="J33" s="260"/>
      <c r="K33" s="260" t="s">
        <v>171</v>
      </c>
      <c r="L33" s="134"/>
      <c r="M33" s="169"/>
    </row>
    <row r="34" spans="2:13" ht="13.5" thickBot="1">
      <c r="B34" s="161"/>
      <c r="C34" s="134"/>
      <c r="D34" s="128" t="s">
        <v>172</v>
      </c>
      <c r="E34" s="128" t="s">
        <v>173</v>
      </c>
      <c r="F34" s="128" t="s">
        <v>174</v>
      </c>
      <c r="G34" s="260"/>
      <c r="H34" s="128" t="s">
        <v>172</v>
      </c>
      <c r="I34" s="128" t="s">
        <v>173</v>
      </c>
      <c r="J34" s="128" t="s">
        <v>174</v>
      </c>
      <c r="K34" s="260"/>
      <c r="L34" s="134"/>
      <c r="M34" s="169"/>
    </row>
    <row r="35" spans="2:13" ht="13.5" thickBot="1">
      <c r="B35" s="161"/>
      <c r="C35" s="134" t="s">
        <v>184</v>
      </c>
      <c r="D35" s="128"/>
      <c r="E35" s="128"/>
      <c r="F35" s="128"/>
      <c r="G35" s="128"/>
      <c r="H35" s="128"/>
      <c r="I35" s="128"/>
      <c r="J35" s="128"/>
      <c r="K35" s="128"/>
      <c r="L35" s="134"/>
      <c r="M35" s="169"/>
    </row>
    <row r="36" spans="2:13" ht="13.5" thickBot="1">
      <c r="B36" s="161"/>
      <c r="C36" s="134" t="s">
        <v>185</v>
      </c>
      <c r="D36" s="128"/>
      <c r="E36" s="128"/>
      <c r="F36" s="128"/>
      <c r="G36" s="128"/>
      <c r="H36" s="128"/>
      <c r="I36" s="128"/>
      <c r="J36" s="128"/>
      <c r="K36" s="128"/>
      <c r="L36" s="134"/>
      <c r="M36" s="169"/>
    </row>
    <row r="37" spans="2:13" ht="9.75" customHeight="1">
      <c r="B37" s="178"/>
      <c r="C37" s="179"/>
      <c r="D37" s="179"/>
      <c r="E37" s="179"/>
      <c r="F37" s="179"/>
      <c r="G37" s="179"/>
      <c r="H37" s="179"/>
      <c r="I37" s="179" t="s">
        <v>163</v>
      </c>
      <c r="J37" s="179"/>
      <c r="K37" s="179"/>
      <c r="L37" s="179"/>
      <c r="M37" s="180"/>
    </row>
    <row r="38" ht="12.75">
      <c r="G38" s="124" t="s">
        <v>186</v>
      </c>
    </row>
    <row r="39" ht="12.75">
      <c r="G39" s="124" t="s">
        <v>187</v>
      </c>
    </row>
    <row r="40" spans="2:13" ht="12.75">
      <c r="B40" s="157"/>
      <c r="C40" s="159"/>
      <c r="D40" s="159"/>
      <c r="E40" s="159"/>
      <c r="F40" s="159"/>
      <c r="G40" s="159"/>
      <c r="H40" s="159"/>
      <c r="I40" s="159"/>
      <c r="J40" s="159"/>
      <c r="K40" s="159"/>
      <c r="L40" s="159"/>
      <c r="M40" s="160"/>
    </row>
    <row r="41" spans="2:13" ht="12.75">
      <c r="B41" s="157" t="s">
        <v>188</v>
      </c>
      <c r="C41" s="159"/>
      <c r="D41" s="159"/>
      <c r="E41" s="159"/>
      <c r="F41" s="159"/>
      <c r="G41" s="159"/>
      <c r="H41" s="159"/>
      <c r="I41" s="159"/>
      <c r="J41" s="159"/>
      <c r="K41" s="159"/>
      <c r="L41" s="159"/>
      <c r="M41" s="160"/>
    </row>
    <row r="42" spans="2:13" ht="12.75">
      <c r="B42" s="185"/>
      <c r="C42" s="134"/>
      <c r="D42" s="186" t="s">
        <v>189</v>
      </c>
      <c r="E42" s="134"/>
      <c r="F42" s="134"/>
      <c r="G42" s="134"/>
      <c r="H42" s="134"/>
      <c r="I42" s="134"/>
      <c r="J42" s="134"/>
      <c r="K42" s="134"/>
      <c r="L42" s="134"/>
      <c r="M42" s="169"/>
    </row>
    <row r="43" spans="2:13" ht="12.75">
      <c r="B43" s="178"/>
      <c r="C43" s="179"/>
      <c r="D43" s="187"/>
      <c r="E43" s="179"/>
      <c r="F43" s="179"/>
      <c r="G43" s="179"/>
      <c r="H43" s="179"/>
      <c r="I43" s="179"/>
      <c r="J43" s="179"/>
      <c r="K43" s="179"/>
      <c r="L43" s="179"/>
      <c r="M43" s="180"/>
    </row>
  </sheetData>
  <sheetProtection/>
  <mergeCells count="26">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 ref="E19:J19"/>
    <mergeCell ref="E20:G20"/>
    <mergeCell ref="H20:J20"/>
    <mergeCell ref="D27:F27"/>
    <mergeCell ref="G27:G28"/>
    <mergeCell ref="H27:J27"/>
    <mergeCell ref="K27:K28"/>
    <mergeCell ref="D33:F33"/>
    <mergeCell ref="G33:G34"/>
    <mergeCell ref="H33:J33"/>
    <mergeCell ref="K33:K34"/>
  </mergeCells>
  <printOptions/>
  <pageMargins left="1.345" right="0.75" top="0.22" bottom="1" header="0" footer="0"/>
  <pageSetup horizontalDpi="600" verticalDpi="600" orientation="landscape" scale="90" r:id="rId2"/>
  <drawing r:id="rId1"/>
</worksheet>
</file>

<file path=xl/worksheets/sheet6.xml><?xml version="1.0" encoding="utf-8"?>
<worksheet xmlns="http://schemas.openxmlformats.org/spreadsheetml/2006/main" xmlns:r="http://schemas.openxmlformats.org/officeDocument/2006/relationships">
  <dimension ref="A1:M26"/>
  <sheetViews>
    <sheetView zoomScale="145" zoomScaleNormal="145" zoomScalePageLayoutView="0" workbookViewId="0" topLeftCell="A1">
      <selection activeCell="C27" sqref="C27"/>
    </sheetView>
  </sheetViews>
  <sheetFormatPr defaultColWidth="11.421875" defaultRowHeight="12.75"/>
  <cols>
    <col min="1" max="1" width="5.00390625" style="0" customWidth="1"/>
    <col min="2" max="2" width="17.7109375" style="0" bestFit="1" customWidth="1"/>
    <col min="3" max="3" width="12.8515625" style="0" customWidth="1"/>
    <col min="4" max="4" width="8.57421875" style="0" customWidth="1"/>
    <col min="5" max="5" width="7.00390625" style="0" customWidth="1"/>
    <col min="6" max="6" width="6.28125" style="0" customWidth="1"/>
    <col min="7" max="7" width="12.57421875" style="0" bestFit="1" customWidth="1"/>
    <col min="8" max="8" width="6.140625" style="0" customWidth="1"/>
    <col min="9" max="9" width="12.57421875" style="0" bestFit="1" customWidth="1"/>
    <col min="10" max="10" width="5.7109375" style="0" bestFit="1" customWidth="1"/>
    <col min="11" max="11" width="14.421875" style="0" bestFit="1" customWidth="1"/>
    <col min="12" max="12" width="23.8515625" style="0" bestFit="1" customWidth="1"/>
  </cols>
  <sheetData>
    <row r="1" spans="1:10" ht="12.75">
      <c r="A1" s="226"/>
      <c r="C1" s="292" t="s">
        <v>190</v>
      </c>
      <c r="D1" s="292"/>
      <c r="E1" s="292"/>
      <c r="F1" s="292"/>
      <c r="G1" s="292"/>
      <c r="H1" s="292"/>
      <c r="I1" s="292"/>
      <c r="J1" s="292"/>
    </row>
    <row r="2" spans="1:12" ht="12.75">
      <c r="A2" s="226"/>
      <c r="C2" s="292" t="s">
        <v>191</v>
      </c>
      <c r="D2" s="292"/>
      <c r="E2" s="292"/>
      <c r="F2" s="292"/>
      <c r="G2" s="292"/>
      <c r="H2" s="292"/>
      <c r="I2" s="292"/>
      <c r="J2" s="292"/>
      <c r="L2" s="188"/>
    </row>
    <row r="3" spans="1:12" ht="12.75">
      <c r="A3" s="226"/>
      <c r="C3" s="292" t="s">
        <v>192</v>
      </c>
      <c r="D3" s="292"/>
      <c r="E3" s="292"/>
      <c r="F3" s="292"/>
      <c r="G3" s="292"/>
      <c r="H3" s="292"/>
      <c r="I3" s="292"/>
      <c r="J3" s="292"/>
      <c r="K3" s="292"/>
      <c r="L3" s="189" t="s">
        <v>304</v>
      </c>
    </row>
    <row r="4" spans="1:12" ht="12.75">
      <c r="A4" s="226"/>
      <c r="C4" s="292" t="s">
        <v>193</v>
      </c>
      <c r="D4" s="292"/>
      <c r="E4" s="292"/>
      <c r="F4" s="292"/>
      <c r="G4" s="292"/>
      <c r="H4" s="292"/>
      <c r="I4" s="292"/>
      <c r="J4" s="292"/>
      <c r="K4" s="292"/>
      <c r="L4" s="190">
        <v>2011</v>
      </c>
    </row>
    <row r="5" spans="1:11" ht="13.5" thickBot="1">
      <c r="A5" s="226"/>
      <c r="C5" s="225"/>
      <c r="D5" s="225"/>
      <c r="E5" s="225"/>
      <c r="F5" s="225"/>
      <c r="G5" s="225"/>
      <c r="H5" s="225"/>
      <c r="I5" s="225"/>
      <c r="J5" s="225"/>
      <c r="K5" s="225"/>
    </row>
    <row r="6" spans="1:12" ht="12.75">
      <c r="A6" s="191" t="s">
        <v>194</v>
      </c>
      <c r="B6" s="191" t="s">
        <v>195</v>
      </c>
      <c r="C6" s="211" t="s">
        <v>195</v>
      </c>
      <c r="D6" s="211"/>
      <c r="E6" s="211"/>
      <c r="F6" s="191"/>
      <c r="G6" s="211" t="s">
        <v>196</v>
      </c>
      <c r="H6" s="211" t="s">
        <v>197</v>
      </c>
      <c r="I6" s="211" t="s">
        <v>198</v>
      </c>
      <c r="J6" s="211" t="s">
        <v>199</v>
      </c>
      <c r="K6" s="192"/>
      <c r="L6" s="192"/>
    </row>
    <row r="7" spans="1:12" ht="12.75">
      <c r="A7" s="193" t="s">
        <v>200</v>
      </c>
      <c r="B7" s="193" t="s">
        <v>201</v>
      </c>
      <c r="C7" s="212" t="s">
        <v>202</v>
      </c>
      <c r="D7" s="212" t="s">
        <v>203</v>
      </c>
      <c r="E7" s="212" t="s">
        <v>204</v>
      </c>
      <c r="F7" s="212" t="s">
        <v>205</v>
      </c>
      <c r="G7" s="212" t="s">
        <v>206</v>
      </c>
      <c r="H7" s="212" t="s">
        <v>207</v>
      </c>
      <c r="I7" s="212" t="s">
        <v>208</v>
      </c>
      <c r="J7" s="212" t="s">
        <v>209</v>
      </c>
      <c r="K7" s="212" t="s">
        <v>210</v>
      </c>
      <c r="L7" s="212" t="s">
        <v>211</v>
      </c>
    </row>
    <row r="8" spans="1:12" ht="12.75">
      <c r="A8" s="194">
        <v>1</v>
      </c>
      <c r="B8" s="195" t="s">
        <v>305</v>
      </c>
      <c r="C8" s="195" t="s">
        <v>212</v>
      </c>
      <c r="D8" s="195">
        <v>62796</v>
      </c>
      <c r="E8" s="195">
        <v>240.99</v>
      </c>
      <c r="F8" s="195">
        <v>44</v>
      </c>
      <c r="G8" s="195" t="s">
        <v>213</v>
      </c>
      <c r="H8" s="195" t="s">
        <v>214</v>
      </c>
      <c r="I8" s="196">
        <v>107874.60317460318</v>
      </c>
      <c r="J8" s="195">
        <v>2</v>
      </c>
      <c r="K8" s="195" t="s">
        <v>215</v>
      </c>
      <c r="L8" s="195" t="s">
        <v>306</v>
      </c>
    </row>
    <row r="9" spans="1:12" ht="12.75">
      <c r="A9" s="194">
        <v>2</v>
      </c>
      <c r="B9" s="195" t="s">
        <v>307</v>
      </c>
      <c r="C9" s="195" t="s">
        <v>217</v>
      </c>
      <c r="D9" s="195">
        <v>81360</v>
      </c>
      <c r="E9" s="195">
        <v>274.27</v>
      </c>
      <c r="F9" s="195">
        <v>48</v>
      </c>
      <c r="G9" s="195" t="s">
        <v>213</v>
      </c>
      <c r="H9" s="195" t="s">
        <v>214</v>
      </c>
      <c r="I9" s="196">
        <v>158876.19047619047</v>
      </c>
      <c r="J9" s="195">
        <v>2</v>
      </c>
      <c r="K9" s="195" t="s">
        <v>215</v>
      </c>
      <c r="L9" s="195" t="s">
        <v>308</v>
      </c>
    </row>
    <row r="10" spans="1:13" ht="12.75">
      <c r="A10" s="194">
        <v>3</v>
      </c>
      <c r="B10" s="195" t="s">
        <v>309</v>
      </c>
      <c r="C10" s="195" t="s">
        <v>212</v>
      </c>
      <c r="D10" s="195">
        <v>57331</v>
      </c>
      <c r="E10" s="195">
        <v>231.42000000000002</v>
      </c>
      <c r="F10" s="195">
        <v>42</v>
      </c>
      <c r="G10" s="195" t="s">
        <v>213</v>
      </c>
      <c r="H10" s="195" t="s">
        <v>214</v>
      </c>
      <c r="I10" s="196">
        <v>82506.03174603175</v>
      </c>
      <c r="J10" s="195">
        <v>2</v>
      </c>
      <c r="K10" s="195" t="s">
        <v>215</v>
      </c>
      <c r="L10" s="195" t="s">
        <v>215</v>
      </c>
      <c r="M10" s="66"/>
    </row>
    <row r="11" spans="1:13" ht="12.75">
      <c r="A11" s="194">
        <v>4</v>
      </c>
      <c r="B11" s="195" t="s">
        <v>310</v>
      </c>
      <c r="C11" s="195" t="s">
        <v>311</v>
      </c>
      <c r="D11" s="195">
        <v>43153</v>
      </c>
      <c r="E11" s="195">
        <v>218.94</v>
      </c>
      <c r="F11" s="195">
        <v>32</v>
      </c>
      <c r="G11" s="195" t="s">
        <v>213</v>
      </c>
      <c r="H11" s="195" t="s">
        <v>214</v>
      </c>
      <c r="I11" s="196">
        <v>55684.76190476191</v>
      </c>
      <c r="J11" s="195">
        <v>2</v>
      </c>
      <c r="K11" s="195" t="s">
        <v>312</v>
      </c>
      <c r="L11" s="195" t="s">
        <v>313</v>
      </c>
      <c r="M11" s="197"/>
    </row>
    <row r="12" spans="1:13" ht="12.75">
      <c r="A12" s="194">
        <v>5</v>
      </c>
      <c r="B12" s="195" t="s">
        <v>314</v>
      </c>
      <c r="C12" s="195" t="s">
        <v>212</v>
      </c>
      <c r="D12" s="195">
        <v>50199</v>
      </c>
      <c r="E12" s="195">
        <v>232.70000000000002</v>
      </c>
      <c r="F12" s="195">
        <v>38</v>
      </c>
      <c r="G12" s="195" t="s">
        <v>213</v>
      </c>
      <c r="H12" s="195" t="s">
        <v>214</v>
      </c>
      <c r="I12" s="196">
        <v>77941.26984126984</v>
      </c>
      <c r="J12" s="195">
        <v>2</v>
      </c>
      <c r="K12" s="195" t="s">
        <v>215</v>
      </c>
      <c r="L12" s="195" t="s">
        <v>215</v>
      </c>
      <c r="M12" s="197"/>
    </row>
    <row r="13" spans="1:13" ht="12.75">
      <c r="A13" s="194">
        <v>6</v>
      </c>
      <c r="B13" s="195" t="s">
        <v>315</v>
      </c>
      <c r="C13" s="195" t="s">
        <v>316</v>
      </c>
      <c r="D13" s="195">
        <v>62851</v>
      </c>
      <c r="E13" s="195">
        <v>249.9</v>
      </c>
      <c r="F13" s="195">
        <v>44</v>
      </c>
      <c r="G13" s="195" t="s">
        <v>213</v>
      </c>
      <c r="H13" s="195" t="s">
        <v>214</v>
      </c>
      <c r="I13" s="196">
        <v>87281.42857142858</v>
      </c>
      <c r="J13" s="195">
        <v>1</v>
      </c>
      <c r="K13" s="195" t="s">
        <v>215</v>
      </c>
      <c r="L13" s="195" t="s">
        <v>215</v>
      </c>
      <c r="M13" s="197"/>
    </row>
    <row r="14" spans="1:13" ht="12.75">
      <c r="A14" s="194">
        <v>7</v>
      </c>
      <c r="B14" s="195" t="s">
        <v>317</v>
      </c>
      <c r="C14" s="195" t="s">
        <v>212</v>
      </c>
      <c r="D14" s="195">
        <v>50199</v>
      </c>
      <c r="E14" s="195">
        <v>232.70000000000002</v>
      </c>
      <c r="F14" s="195">
        <v>38</v>
      </c>
      <c r="G14" s="195" t="s">
        <v>213</v>
      </c>
      <c r="H14" s="195" t="s">
        <v>214</v>
      </c>
      <c r="I14" s="238">
        <v>77956.98412698413</v>
      </c>
      <c r="J14" s="195">
        <v>2</v>
      </c>
      <c r="K14" s="195" t="s">
        <v>215</v>
      </c>
      <c r="L14" s="195" t="s">
        <v>215</v>
      </c>
      <c r="M14" s="197"/>
    </row>
    <row r="15" spans="1:13" ht="12.75">
      <c r="A15" s="194">
        <v>8</v>
      </c>
      <c r="B15" s="195" t="s">
        <v>318</v>
      </c>
      <c r="C15" s="195" t="s">
        <v>218</v>
      </c>
      <c r="D15" s="195">
        <v>57508</v>
      </c>
      <c r="E15" s="195">
        <v>235.82</v>
      </c>
      <c r="F15" s="195">
        <v>42</v>
      </c>
      <c r="G15" s="195" t="s">
        <v>213</v>
      </c>
      <c r="H15" s="195" t="s">
        <v>214</v>
      </c>
      <c r="I15" s="196">
        <v>79542.38095238096</v>
      </c>
      <c r="J15" s="195">
        <v>2</v>
      </c>
      <c r="K15" s="195" t="s">
        <v>215</v>
      </c>
      <c r="L15" s="195" t="s">
        <v>215</v>
      </c>
      <c r="M15" s="197"/>
    </row>
    <row r="16" spans="1:13" ht="12.75">
      <c r="A16" s="194">
        <v>9</v>
      </c>
      <c r="B16" s="195" t="s">
        <v>319</v>
      </c>
      <c r="C16" s="195" t="s">
        <v>212</v>
      </c>
      <c r="D16" s="195">
        <v>56076</v>
      </c>
      <c r="E16" s="195">
        <v>234.46</v>
      </c>
      <c r="F16" s="195">
        <v>42</v>
      </c>
      <c r="G16" s="195" t="s">
        <v>213</v>
      </c>
      <c r="H16" s="195" t="s">
        <v>214</v>
      </c>
      <c r="I16" s="196">
        <v>90369.04761904762</v>
      </c>
      <c r="J16" s="195">
        <v>2</v>
      </c>
      <c r="K16" s="195" t="s">
        <v>215</v>
      </c>
      <c r="L16" s="195" t="s">
        <v>215</v>
      </c>
      <c r="M16" s="197"/>
    </row>
    <row r="17" spans="1:13" ht="12.75">
      <c r="A17" s="194">
        <v>10</v>
      </c>
      <c r="B17" s="195" t="s">
        <v>320</v>
      </c>
      <c r="C17" s="195" t="s">
        <v>212</v>
      </c>
      <c r="D17" s="195">
        <v>50199</v>
      </c>
      <c r="E17" s="195">
        <v>232.70000000000002</v>
      </c>
      <c r="F17" s="195">
        <v>38</v>
      </c>
      <c r="G17" s="195" t="s">
        <v>213</v>
      </c>
      <c r="H17" s="195" t="s">
        <v>214</v>
      </c>
      <c r="I17" s="196">
        <v>77737.77777777778</v>
      </c>
      <c r="J17" s="195">
        <v>2</v>
      </c>
      <c r="K17" s="195" t="s">
        <v>215</v>
      </c>
      <c r="L17" s="195" t="s">
        <v>215</v>
      </c>
      <c r="M17" s="197"/>
    </row>
    <row r="18" spans="9:11" ht="12.75">
      <c r="I18" s="198">
        <f>SUM(I8:I17)</f>
        <v>895770.4761904761</v>
      </c>
      <c r="K18" t="s">
        <v>195</v>
      </c>
    </row>
    <row r="26" ht="12.75">
      <c r="I26" t="s">
        <v>163</v>
      </c>
    </row>
  </sheetData>
  <sheetProtection/>
  <mergeCells count="4">
    <mergeCell ref="C1:J1"/>
    <mergeCell ref="C2:J2"/>
    <mergeCell ref="C3:K3"/>
    <mergeCell ref="C4:K4"/>
  </mergeCells>
  <printOptions horizontalCentered="1"/>
  <pageMargins left="0.1968503937007874" right="0.1968503937007874" top="0.1968503937007874" bottom="0.2755905511811024" header="0.2362204724409449" footer="0.2755905511811024"/>
  <pageSetup horizontalDpi="600" verticalDpi="600" orientation="landscape" scale="91" r:id="rId1"/>
</worksheet>
</file>

<file path=xl/worksheets/sheet7.xml><?xml version="1.0" encoding="utf-8"?>
<worksheet xmlns="http://schemas.openxmlformats.org/spreadsheetml/2006/main" xmlns:r="http://schemas.openxmlformats.org/officeDocument/2006/relationships">
  <dimension ref="A1:K45"/>
  <sheetViews>
    <sheetView zoomScale="148" zoomScaleNormal="148" zoomScalePageLayoutView="0" workbookViewId="0" topLeftCell="A1">
      <selection activeCell="B35" sqref="B35"/>
    </sheetView>
  </sheetViews>
  <sheetFormatPr defaultColWidth="11.421875" defaultRowHeight="12.75"/>
  <cols>
    <col min="1" max="1" width="3.8515625" style="0" customWidth="1"/>
    <col min="2" max="2" width="13.28125" style="0" bestFit="1" customWidth="1"/>
    <col min="3" max="3" width="15.28125" style="0" bestFit="1" customWidth="1"/>
    <col min="4" max="4" width="6.28125" style="0" customWidth="1"/>
    <col min="5" max="5" width="6.8515625" style="0" customWidth="1"/>
    <col min="6" max="6" width="6.7109375" style="0" customWidth="1"/>
    <col min="7" max="7" width="20.421875" style="0" bestFit="1" customWidth="1"/>
    <col min="8" max="8" width="11.140625" style="0" customWidth="1"/>
    <col min="9" max="10" width="16.7109375" style="0" bestFit="1" customWidth="1"/>
  </cols>
  <sheetData>
    <row r="1" spans="1:8" ht="12.75">
      <c r="A1" s="226"/>
      <c r="D1" s="199"/>
      <c r="E1" s="199"/>
      <c r="F1" s="199"/>
      <c r="G1" s="199"/>
      <c r="H1" s="199"/>
    </row>
    <row r="2" spans="1:10" ht="12.75">
      <c r="A2" s="226"/>
      <c r="B2" s="292" t="s">
        <v>191</v>
      </c>
      <c r="C2" s="292"/>
      <c r="D2" s="292"/>
      <c r="E2" s="292"/>
      <c r="F2" s="292"/>
      <c r="G2" s="292"/>
      <c r="H2" s="292"/>
      <c r="I2" s="292"/>
      <c r="J2" s="292"/>
    </row>
    <row r="3" spans="1:10" ht="12.75">
      <c r="A3" s="295" t="s">
        <v>219</v>
      </c>
      <c r="B3" s="295"/>
      <c r="C3" s="295"/>
      <c r="D3" s="295"/>
      <c r="E3" s="295"/>
      <c r="F3" s="295"/>
      <c r="G3" s="295"/>
      <c r="H3" s="295"/>
      <c r="I3" s="295"/>
      <c r="J3" s="295"/>
    </row>
    <row r="4" spans="1:10" ht="13.5" thickBot="1">
      <c r="A4" s="226"/>
      <c r="B4" s="226"/>
      <c r="C4" s="226"/>
      <c r="D4" s="226"/>
      <c r="E4" s="226"/>
      <c r="F4" s="226"/>
      <c r="G4" s="226"/>
      <c r="H4" s="226"/>
      <c r="I4" s="226"/>
      <c r="J4" s="200" t="s">
        <v>321</v>
      </c>
    </row>
    <row r="5" spans="1:10" ht="12.75" customHeight="1">
      <c r="A5" s="296" t="s">
        <v>220</v>
      </c>
      <c r="B5" s="211" t="s">
        <v>206</v>
      </c>
      <c r="C5" s="296" t="s">
        <v>202</v>
      </c>
      <c r="D5" s="298" t="s">
        <v>225</v>
      </c>
      <c r="E5" s="293" t="s">
        <v>204</v>
      </c>
      <c r="F5" s="293" t="s">
        <v>205</v>
      </c>
      <c r="G5" s="293" t="s">
        <v>226</v>
      </c>
      <c r="H5" s="300" t="s">
        <v>221</v>
      </c>
      <c r="I5" s="293" t="s">
        <v>222</v>
      </c>
      <c r="J5" s="293" t="s">
        <v>223</v>
      </c>
    </row>
    <row r="6" spans="1:10" ht="12.75">
      <c r="A6" s="297"/>
      <c r="B6" s="212" t="s">
        <v>224</v>
      </c>
      <c r="C6" s="297"/>
      <c r="D6" s="299"/>
      <c r="E6" s="294"/>
      <c r="F6" s="294"/>
      <c r="G6" s="294"/>
      <c r="H6" s="301"/>
      <c r="I6" s="294"/>
      <c r="J6" s="294"/>
    </row>
    <row r="7" spans="1:10" s="124" customFormat="1" ht="12.75" customHeight="1">
      <c r="A7" s="201">
        <v>1</v>
      </c>
      <c r="B7" s="202" t="s">
        <v>322</v>
      </c>
      <c r="C7" s="202" t="s">
        <v>230</v>
      </c>
      <c r="D7" s="202">
        <v>696</v>
      </c>
      <c r="E7" s="202">
        <v>56.4</v>
      </c>
      <c r="F7" s="202">
        <v>12</v>
      </c>
      <c r="G7" s="202" t="s">
        <v>231</v>
      </c>
      <c r="H7" s="203">
        <v>54.88</v>
      </c>
      <c r="I7" s="202" t="s">
        <v>228</v>
      </c>
      <c r="J7" s="202" t="s">
        <v>228</v>
      </c>
    </row>
    <row r="8" spans="1:10" s="124" customFormat="1" ht="12.75" customHeight="1">
      <c r="A8" s="201">
        <v>2</v>
      </c>
      <c r="B8" s="202" t="s">
        <v>296</v>
      </c>
      <c r="C8" s="202" t="s">
        <v>230</v>
      </c>
      <c r="D8" s="202">
        <v>717</v>
      </c>
      <c r="E8" s="202">
        <v>52.48</v>
      </c>
      <c r="F8" s="202">
        <v>12</v>
      </c>
      <c r="G8" s="202" t="s">
        <v>231</v>
      </c>
      <c r="H8" s="203">
        <v>44.5</v>
      </c>
      <c r="I8" s="202" t="s">
        <v>228</v>
      </c>
      <c r="J8" s="202" t="s">
        <v>228</v>
      </c>
    </row>
    <row r="9" spans="1:10" s="124" customFormat="1" ht="12.75" customHeight="1">
      <c r="A9" s="201">
        <v>3</v>
      </c>
      <c r="B9" s="202" t="s">
        <v>322</v>
      </c>
      <c r="C9" s="202" t="s">
        <v>230</v>
      </c>
      <c r="D9" s="202">
        <v>696</v>
      </c>
      <c r="E9" s="202">
        <v>56.4</v>
      </c>
      <c r="F9" s="202">
        <v>12</v>
      </c>
      <c r="G9" s="202" t="s">
        <v>231</v>
      </c>
      <c r="H9" s="203">
        <v>84.18</v>
      </c>
      <c r="I9" s="202" t="s">
        <v>228</v>
      </c>
      <c r="J9" s="202" t="s">
        <v>228</v>
      </c>
    </row>
    <row r="10" spans="1:10" s="124" customFormat="1" ht="12.75" customHeight="1">
      <c r="A10" s="201">
        <v>4</v>
      </c>
      <c r="B10" s="202" t="s">
        <v>296</v>
      </c>
      <c r="C10" s="202" t="s">
        <v>230</v>
      </c>
      <c r="D10" s="202">
        <v>717</v>
      </c>
      <c r="E10" s="202">
        <v>52.48</v>
      </c>
      <c r="F10" s="202">
        <v>12</v>
      </c>
      <c r="G10" s="202" t="s">
        <v>231</v>
      </c>
      <c r="H10" s="203">
        <v>173.54</v>
      </c>
      <c r="I10" s="202" t="s">
        <v>228</v>
      </c>
      <c r="J10" s="202" t="s">
        <v>228</v>
      </c>
    </row>
    <row r="11" spans="1:10" s="124" customFormat="1" ht="12.75" customHeight="1">
      <c r="A11" s="201">
        <v>5</v>
      </c>
      <c r="B11" s="202" t="s">
        <v>322</v>
      </c>
      <c r="C11" s="202" t="s">
        <v>230</v>
      </c>
      <c r="D11" s="202">
        <v>696</v>
      </c>
      <c r="E11" s="202">
        <v>56.4</v>
      </c>
      <c r="F11" s="202">
        <v>12</v>
      </c>
      <c r="G11" s="202" t="s">
        <v>231</v>
      </c>
      <c r="H11" s="203">
        <v>128.59</v>
      </c>
      <c r="I11" s="202" t="s">
        <v>228</v>
      </c>
      <c r="J11" s="202" t="s">
        <v>228</v>
      </c>
    </row>
    <row r="12" spans="1:10" s="124" customFormat="1" ht="12.75" customHeight="1">
      <c r="A12" s="201">
        <v>6</v>
      </c>
      <c r="B12" s="202" t="s">
        <v>323</v>
      </c>
      <c r="C12" s="202" t="s">
        <v>299</v>
      </c>
      <c r="D12" s="202">
        <v>2648</v>
      </c>
      <c r="E12" s="202">
        <v>74.67</v>
      </c>
      <c r="F12" s="202">
        <v>17</v>
      </c>
      <c r="G12" s="202" t="s">
        <v>235</v>
      </c>
      <c r="H12" s="203">
        <v>30</v>
      </c>
      <c r="I12" s="202" t="s">
        <v>228</v>
      </c>
      <c r="J12" s="202" t="s">
        <v>228</v>
      </c>
    </row>
    <row r="13" spans="1:11" s="124" customFormat="1" ht="12.75" customHeight="1">
      <c r="A13" s="201">
        <v>7</v>
      </c>
      <c r="B13" s="202" t="s">
        <v>324</v>
      </c>
      <c r="C13" s="202" t="s">
        <v>215</v>
      </c>
      <c r="D13" s="202">
        <v>560</v>
      </c>
      <c r="E13" s="202">
        <v>47.32</v>
      </c>
      <c r="F13" s="202">
        <v>12</v>
      </c>
      <c r="G13" s="202" t="s">
        <v>231</v>
      </c>
      <c r="H13" s="203">
        <v>142.73</v>
      </c>
      <c r="I13" s="202" t="s">
        <v>215</v>
      </c>
      <c r="J13" s="202" t="s">
        <v>215</v>
      </c>
      <c r="K13" s="239"/>
    </row>
    <row r="14" spans="1:10" s="124" customFormat="1" ht="12.75" customHeight="1">
      <c r="A14" s="201">
        <v>8</v>
      </c>
      <c r="B14" s="202" t="s">
        <v>296</v>
      </c>
      <c r="C14" s="202" t="s">
        <v>230</v>
      </c>
      <c r="D14" s="202">
        <v>717</v>
      </c>
      <c r="E14" s="202">
        <v>52.48</v>
      </c>
      <c r="F14" s="202">
        <v>12</v>
      </c>
      <c r="G14" s="202" t="s">
        <v>231</v>
      </c>
      <c r="H14" s="203">
        <v>133.58</v>
      </c>
      <c r="I14" s="202" t="s">
        <v>228</v>
      </c>
      <c r="J14" s="202" t="s">
        <v>228</v>
      </c>
    </row>
    <row r="15" spans="1:10" s="124" customFormat="1" ht="12.75" customHeight="1">
      <c r="A15" s="201">
        <v>9</v>
      </c>
      <c r="B15" s="202" t="s">
        <v>325</v>
      </c>
      <c r="C15" s="202" t="s">
        <v>230</v>
      </c>
      <c r="D15" s="202">
        <v>713</v>
      </c>
      <c r="E15" s="202">
        <v>51</v>
      </c>
      <c r="F15" s="202">
        <v>12</v>
      </c>
      <c r="G15" s="202" t="s">
        <v>231</v>
      </c>
      <c r="H15" s="203">
        <v>30.44</v>
      </c>
      <c r="I15" s="202" t="s">
        <v>228</v>
      </c>
      <c r="J15" s="202" t="s">
        <v>228</v>
      </c>
    </row>
    <row r="16" spans="1:10" s="124" customFormat="1" ht="12.75" customHeight="1">
      <c r="A16" s="201">
        <v>10</v>
      </c>
      <c r="B16" s="202" t="s">
        <v>326</v>
      </c>
      <c r="C16" s="202" t="s">
        <v>327</v>
      </c>
      <c r="D16" s="202">
        <v>8840</v>
      </c>
      <c r="E16" s="202">
        <v>115.28</v>
      </c>
      <c r="F16" s="202">
        <v>22</v>
      </c>
      <c r="G16" s="202" t="s">
        <v>227</v>
      </c>
      <c r="H16" s="203">
        <v>15</v>
      </c>
      <c r="I16" s="202" t="s">
        <v>228</v>
      </c>
      <c r="J16" s="202" t="s">
        <v>228</v>
      </c>
    </row>
    <row r="17" spans="1:10" s="124" customFormat="1" ht="12.75" customHeight="1">
      <c r="A17" s="201">
        <v>11</v>
      </c>
      <c r="B17" s="202" t="s">
        <v>300</v>
      </c>
      <c r="C17" s="202" t="s">
        <v>230</v>
      </c>
      <c r="D17" s="202">
        <v>73.97</v>
      </c>
      <c r="E17" s="202">
        <v>22</v>
      </c>
      <c r="F17" s="202">
        <v>6</v>
      </c>
      <c r="G17" s="202" t="s">
        <v>242</v>
      </c>
      <c r="H17" s="203">
        <v>2</v>
      </c>
      <c r="I17" s="202" t="s">
        <v>228</v>
      </c>
      <c r="J17" s="202" t="s">
        <v>228</v>
      </c>
    </row>
    <row r="18" spans="1:10" s="124" customFormat="1" ht="12.75" customHeight="1">
      <c r="A18" s="201">
        <v>12</v>
      </c>
      <c r="B18" s="202" t="s">
        <v>328</v>
      </c>
      <c r="C18" s="202" t="s">
        <v>230</v>
      </c>
      <c r="D18" s="202">
        <v>4067</v>
      </c>
      <c r="E18" s="202">
        <v>87.78</v>
      </c>
      <c r="F18" s="202">
        <v>27</v>
      </c>
      <c r="G18" s="202" t="s">
        <v>265</v>
      </c>
      <c r="H18" s="203">
        <v>134</v>
      </c>
      <c r="I18" s="202" t="s">
        <v>228</v>
      </c>
      <c r="J18" s="202" t="s">
        <v>228</v>
      </c>
    </row>
    <row r="19" spans="1:10" s="124" customFormat="1" ht="12.75" customHeight="1">
      <c r="A19" s="201">
        <v>13</v>
      </c>
      <c r="B19" s="202" t="s">
        <v>329</v>
      </c>
      <c r="C19" s="202" t="s">
        <v>330</v>
      </c>
      <c r="D19" s="202">
        <v>2704</v>
      </c>
      <c r="E19" s="202">
        <v>73.73</v>
      </c>
      <c r="F19" s="202">
        <v>14</v>
      </c>
      <c r="G19" s="202" t="s">
        <v>227</v>
      </c>
      <c r="H19" s="203">
        <v>80.5</v>
      </c>
      <c r="I19" s="202" t="s">
        <v>228</v>
      </c>
      <c r="J19" s="202" t="s">
        <v>228</v>
      </c>
    </row>
    <row r="20" spans="1:10" s="124" customFormat="1" ht="12.75" customHeight="1">
      <c r="A20" s="201">
        <v>14</v>
      </c>
      <c r="B20" s="202" t="s">
        <v>331</v>
      </c>
      <c r="C20" s="202" t="s">
        <v>230</v>
      </c>
      <c r="D20" s="202">
        <v>3644</v>
      </c>
      <c r="E20" s="202">
        <v>76.32</v>
      </c>
      <c r="F20" s="202">
        <v>17</v>
      </c>
      <c r="G20" s="202" t="s">
        <v>227</v>
      </c>
      <c r="H20" s="203">
        <v>44</v>
      </c>
      <c r="I20" s="202" t="s">
        <v>228</v>
      </c>
      <c r="J20" s="202" t="s">
        <v>228</v>
      </c>
    </row>
    <row r="21" spans="1:10" s="124" customFormat="1" ht="12.75" customHeight="1">
      <c r="A21" s="201">
        <v>15</v>
      </c>
      <c r="B21" s="202" t="s">
        <v>229</v>
      </c>
      <c r="C21" s="202" t="s">
        <v>230</v>
      </c>
      <c r="D21" s="202">
        <v>2537</v>
      </c>
      <c r="E21" s="202">
        <v>67.93</v>
      </c>
      <c r="F21" s="202">
        <v>17</v>
      </c>
      <c r="G21" s="202" t="s">
        <v>231</v>
      </c>
      <c r="H21" s="203">
        <v>420.466</v>
      </c>
      <c r="I21" s="202" t="s">
        <v>228</v>
      </c>
      <c r="J21" s="202" t="s">
        <v>228</v>
      </c>
    </row>
    <row r="22" spans="1:10" s="124" customFormat="1" ht="12.75" customHeight="1">
      <c r="A22" s="201">
        <v>16</v>
      </c>
      <c r="B22" s="202" t="s">
        <v>332</v>
      </c>
      <c r="C22" s="202" t="s">
        <v>247</v>
      </c>
      <c r="D22" s="202">
        <v>8383</v>
      </c>
      <c r="E22" s="202">
        <v>151.67</v>
      </c>
      <c r="F22" s="202">
        <v>20</v>
      </c>
      <c r="G22" s="202" t="s">
        <v>235</v>
      </c>
      <c r="H22" s="203">
        <v>87.09</v>
      </c>
      <c r="I22" s="202" t="s">
        <v>333</v>
      </c>
      <c r="J22" s="202" t="s">
        <v>334</v>
      </c>
    </row>
    <row r="23" spans="1:10" s="124" customFormat="1" ht="12.75" customHeight="1">
      <c r="A23" s="201">
        <v>17</v>
      </c>
      <c r="B23" s="202" t="s">
        <v>296</v>
      </c>
      <c r="C23" s="202" t="s">
        <v>230</v>
      </c>
      <c r="D23" s="202">
        <v>717</v>
      </c>
      <c r="E23" s="202">
        <v>52.48</v>
      </c>
      <c r="F23" s="202">
        <v>12</v>
      </c>
      <c r="G23" s="202" t="s">
        <v>231</v>
      </c>
      <c r="H23" s="203">
        <v>126.55</v>
      </c>
      <c r="I23" s="202" t="s">
        <v>228</v>
      </c>
      <c r="J23" s="202" t="s">
        <v>228</v>
      </c>
    </row>
    <row r="24" spans="1:10" s="124" customFormat="1" ht="12.75" customHeight="1">
      <c r="A24" s="201">
        <v>18</v>
      </c>
      <c r="B24" s="202" t="s">
        <v>325</v>
      </c>
      <c r="C24" s="202" t="s">
        <v>230</v>
      </c>
      <c r="D24" s="202">
        <v>713</v>
      </c>
      <c r="E24" s="202">
        <v>51</v>
      </c>
      <c r="F24" s="202">
        <v>12</v>
      </c>
      <c r="G24" s="202" t="s">
        <v>231</v>
      </c>
      <c r="H24" s="203">
        <v>39.46</v>
      </c>
      <c r="I24" s="202" t="s">
        <v>228</v>
      </c>
      <c r="J24" s="202" t="s">
        <v>228</v>
      </c>
    </row>
    <row r="25" spans="1:10" s="124" customFormat="1" ht="12.75" customHeight="1">
      <c r="A25" s="201">
        <v>19</v>
      </c>
      <c r="B25" s="202" t="s">
        <v>229</v>
      </c>
      <c r="C25" s="202" t="s">
        <v>230</v>
      </c>
      <c r="D25" s="202">
        <v>2537</v>
      </c>
      <c r="E25" s="202">
        <v>67.93</v>
      </c>
      <c r="F25" s="202">
        <v>17</v>
      </c>
      <c r="G25" s="202" t="s">
        <v>231</v>
      </c>
      <c r="H25" s="203">
        <v>296.087</v>
      </c>
      <c r="I25" s="202" t="s">
        <v>228</v>
      </c>
      <c r="J25" s="202" t="s">
        <v>228</v>
      </c>
    </row>
    <row r="26" spans="1:10" s="124" customFormat="1" ht="12.75" customHeight="1">
      <c r="A26" s="201">
        <v>20</v>
      </c>
      <c r="B26" s="202" t="s">
        <v>300</v>
      </c>
      <c r="C26" s="202" t="s">
        <v>230</v>
      </c>
      <c r="D26" s="202">
        <v>73.97</v>
      </c>
      <c r="E26" s="202">
        <v>22</v>
      </c>
      <c r="F26" s="202">
        <v>6</v>
      </c>
      <c r="G26" s="202" t="s">
        <v>242</v>
      </c>
      <c r="H26" s="203">
        <v>6</v>
      </c>
      <c r="I26" s="202" t="s">
        <v>228</v>
      </c>
      <c r="J26" s="202" t="s">
        <v>228</v>
      </c>
    </row>
    <row r="27" spans="1:10" s="124" customFormat="1" ht="12.75" customHeight="1">
      <c r="A27" s="201">
        <v>21</v>
      </c>
      <c r="B27" s="202" t="s">
        <v>335</v>
      </c>
      <c r="C27" s="202" t="s">
        <v>247</v>
      </c>
      <c r="D27" s="202">
        <v>3572</v>
      </c>
      <c r="E27" s="202">
        <v>96.58</v>
      </c>
      <c r="F27" s="202" t="s">
        <v>295</v>
      </c>
      <c r="G27" s="202" t="s">
        <v>235</v>
      </c>
      <c r="H27" s="203">
        <v>934.295</v>
      </c>
      <c r="I27" s="202" t="s">
        <v>334</v>
      </c>
      <c r="J27" s="202" t="s">
        <v>336</v>
      </c>
    </row>
    <row r="28" spans="1:10" s="124" customFormat="1" ht="12.75" customHeight="1">
      <c r="A28" s="201">
        <v>22</v>
      </c>
      <c r="B28" s="202" t="s">
        <v>337</v>
      </c>
      <c r="C28" s="202" t="s">
        <v>230</v>
      </c>
      <c r="D28" s="202">
        <v>41</v>
      </c>
      <c r="E28" s="202">
        <v>18.47</v>
      </c>
      <c r="F28" s="202">
        <v>5</v>
      </c>
      <c r="G28" s="202" t="s">
        <v>242</v>
      </c>
      <c r="H28" s="203">
        <v>1.2</v>
      </c>
      <c r="I28" s="202" t="s">
        <v>228</v>
      </c>
      <c r="J28" s="202" t="s">
        <v>228</v>
      </c>
    </row>
    <row r="29" spans="1:10" s="124" customFormat="1" ht="12.75" customHeight="1">
      <c r="A29" s="201">
        <v>23</v>
      </c>
      <c r="B29" s="202" t="s">
        <v>296</v>
      </c>
      <c r="C29" s="202" t="s">
        <v>230</v>
      </c>
      <c r="D29" s="202">
        <v>717</v>
      </c>
      <c r="E29" s="202">
        <v>52.48</v>
      </c>
      <c r="F29" s="202">
        <v>12</v>
      </c>
      <c r="G29" s="202" t="s">
        <v>231</v>
      </c>
      <c r="H29" s="203">
        <v>80.6</v>
      </c>
      <c r="I29" s="202" t="s">
        <v>228</v>
      </c>
      <c r="J29" s="202" t="s">
        <v>228</v>
      </c>
    </row>
    <row r="30" spans="1:10" s="124" customFormat="1" ht="12.75" customHeight="1">
      <c r="A30" s="201">
        <v>24</v>
      </c>
      <c r="B30" s="202" t="s">
        <v>296</v>
      </c>
      <c r="C30" s="202" t="s">
        <v>230</v>
      </c>
      <c r="D30" s="202">
        <v>717</v>
      </c>
      <c r="E30" s="202">
        <v>52.48</v>
      </c>
      <c r="F30" s="202">
        <v>12</v>
      </c>
      <c r="G30" s="202" t="s">
        <v>231</v>
      </c>
      <c r="H30" s="203">
        <v>75.6</v>
      </c>
      <c r="I30" s="202" t="s">
        <v>228</v>
      </c>
      <c r="J30" s="202" t="s">
        <v>228</v>
      </c>
    </row>
    <row r="31" spans="1:10" s="124" customFormat="1" ht="12.75" customHeight="1">
      <c r="A31" s="201">
        <v>25</v>
      </c>
      <c r="B31" s="202" t="s">
        <v>338</v>
      </c>
      <c r="C31" s="202" t="s">
        <v>216</v>
      </c>
      <c r="D31" s="202">
        <v>1708</v>
      </c>
      <c r="E31" s="202">
        <v>59.15</v>
      </c>
      <c r="F31" s="202">
        <v>17</v>
      </c>
      <c r="G31" s="202" t="s">
        <v>231</v>
      </c>
      <c r="H31" s="203">
        <v>28.6</v>
      </c>
      <c r="I31" s="202" t="s">
        <v>228</v>
      </c>
      <c r="J31" s="202" t="s">
        <v>228</v>
      </c>
    </row>
    <row r="32" spans="1:10" s="124" customFormat="1" ht="12.75" customHeight="1">
      <c r="A32" s="201">
        <v>26</v>
      </c>
      <c r="B32" s="202" t="s">
        <v>229</v>
      </c>
      <c r="C32" s="202" t="s">
        <v>230</v>
      </c>
      <c r="D32" s="202">
        <v>2537</v>
      </c>
      <c r="E32" s="202">
        <v>67.93</v>
      </c>
      <c r="F32" s="202">
        <v>17</v>
      </c>
      <c r="G32" s="202" t="s">
        <v>231</v>
      </c>
      <c r="H32" s="203">
        <v>408.366</v>
      </c>
      <c r="I32" s="202" t="s">
        <v>228</v>
      </c>
      <c r="J32" s="202" t="s">
        <v>228</v>
      </c>
    </row>
    <row r="33" spans="1:10" s="124" customFormat="1" ht="12.75" customHeight="1">
      <c r="A33" s="201">
        <v>27</v>
      </c>
      <c r="B33" s="202" t="s">
        <v>338</v>
      </c>
      <c r="C33" s="202" t="s">
        <v>216</v>
      </c>
      <c r="D33" s="202">
        <v>1708</v>
      </c>
      <c r="E33" s="202">
        <v>59.15</v>
      </c>
      <c r="F33" s="202">
        <v>17</v>
      </c>
      <c r="G33" s="202" t="s">
        <v>231</v>
      </c>
      <c r="H33" s="203">
        <v>9.9</v>
      </c>
      <c r="I33" s="202" t="s">
        <v>228</v>
      </c>
      <c r="J33" s="202" t="s">
        <v>228</v>
      </c>
    </row>
    <row r="34" ht="12.75">
      <c r="H34" s="204">
        <f>SUM(H7:H33)</f>
        <v>3612.1539999999995</v>
      </c>
    </row>
    <row r="45" ht="12.75">
      <c r="I45" t="s">
        <v>163</v>
      </c>
    </row>
  </sheetData>
  <sheetProtection/>
  <mergeCells count="11">
    <mergeCell ref="J5:J6"/>
    <mergeCell ref="B2:J2"/>
    <mergeCell ref="A3:J3"/>
    <mergeCell ref="A5:A6"/>
    <mergeCell ref="C5:C6"/>
    <mergeCell ref="D5:D6"/>
    <mergeCell ref="E5:E6"/>
    <mergeCell ref="F5:F6"/>
    <mergeCell ref="G5:G6"/>
    <mergeCell ref="H5:H6"/>
    <mergeCell ref="I5:I6"/>
  </mergeCells>
  <printOptions horizontalCentered="1"/>
  <pageMargins left="1.0318110236220472" right="0.7874015748031497" top="0.1968503937007874" bottom="0.2755905511811024" header="0.2362204724409449" footer="0.2755905511811024"/>
  <pageSetup horizontalDpi="600" verticalDpi="600" orientation="landscape" scale="91" r:id="rId1"/>
</worksheet>
</file>

<file path=xl/worksheets/sheet8.xml><?xml version="1.0" encoding="utf-8"?>
<worksheet xmlns="http://schemas.openxmlformats.org/spreadsheetml/2006/main" xmlns:r="http://schemas.openxmlformats.org/officeDocument/2006/relationships">
  <dimension ref="A1:AA662"/>
  <sheetViews>
    <sheetView zoomScale="148" zoomScaleNormal="148" zoomScalePageLayoutView="0" workbookViewId="0" topLeftCell="A1">
      <selection activeCell="C342" sqref="C342"/>
    </sheetView>
  </sheetViews>
  <sheetFormatPr defaultColWidth="11.421875" defaultRowHeight="12.75"/>
  <cols>
    <col min="1" max="1" width="3.8515625" style="0" customWidth="1"/>
    <col min="2" max="2" width="13.28125" style="0" bestFit="1" customWidth="1"/>
    <col min="3" max="3" width="15.28125" style="0" bestFit="1" customWidth="1"/>
    <col min="4" max="4" width="6.28125" style="0" customWidth="1"/>
    <col min="5" max="5" width="6.8515625" style="0" customWidth="1"/>
    <col min="6" max="6" width="6.7109375" style="0" customWidth="1"/>
    <col min="7" max="7" width="20.421875" style="0" bestFit="1" customWidth="1"/>
    <col min="8" max="9" width="16.7109375" style="0" bestFit="1" customWidth="1"/>
  </cols>
  <sheetData>
    <row r="1" spans="1:7" ht="12.75">
      <c r="A1" s="226"/>
      <c r="D1" s="199"/>
      <c r="E1" s="199"/>
      <c r="F1" s="199"/>
      <c r="G1" s="199"/>
    </row>
    <row r="2" spans="1:9" ht="12.75">
      <c r="A2" s="226"/>
      <c r="B2" s="292" t="s">
        <v>191</v>
      </c>
      <c r="C2" s="292"/>
      <c r="D2" s="292"/>
      <c r="E2" s="292"/>
      <c r="F2" s="292"/>
      <c r="G2" s="292"/>
      <c r="H2" s="292"/>
      <c r="I2" s="292"/>
    </row>
    <row r="3" spans="1:9" ht="12.75">
      <c r="A3" s="295" t="s">
        <v>237</v>
      </c>
      <c r="B3" s="295"/>
      <c r="C3" s="295"/>
      <c r="D3" s="295"/>
      <c r="E3" s="295"/>
      <c r="F3" s="295"/>
      <c r="G3" s="295"/>
      <c r="H3" s="295"/>
      <c r="I3" s="295"/>
    </row>
    <row r="4" spans="1:9" ht="13.5" thickBot="1">
      <c r="A4" s="226"/>
      <c r="B4" s="226"/>
      <c r="C4" s="226"/>
      <c r="D4" s="226"/>
      <c r="E4" s="226"/>
      <c r="F4" s="226"/>
      <c r="G4" s="226"/>
      <c r="H4" s="226"/>
      <c r="I4" s="200" t="s">
        <v>321</v>
      </c>
    </row>
    <row r="5" spans="1:9" ht="12.75" customHeight="1">
      <c r="A5" s="293" t="s">
        <v>220</v>
      </c>
      <c r="B5" s="227" t="s">
        <v>206</v>
      </c>
      <c r="C5" s="293" t="s">
        <v>202</v>
      </c>
      <c r="D5" s="298" t="s">
        <v>225</v>
      </c>
      <c r="E5" s="293" t="s">
        <v>204</v>
      </c>
      <c r="F5" s="293" t="s">
        <v>205</v>
      </c>
      <c r="G5" s="293" t="s">
        <v>226</v>
      </c>
      <c r="H5" s="293" t="s">
        <v>222</v>
      </c>
      <c r="I5" s="293" t="s">
        <v>223</v>
      </c>
    </row>
    <row r="6" spans="1:9" ht="12.75">
      <c r="A6" s="294"/>
      <c r="B6" s="228" t="s">
        <v>224</v>
      </c>
      <c r="C6" s="294"/>
      <c r="D6" s="299"/>
      <c r="E6" s="294"/>
      <c r="F6" s="294"/>
      <c r="G6" s="294"/>
      <c r="H6" s="302"/>
      <c r="I6" s="302"/>
    </row>
    <row r="7" spans="1:9" s="124" customFormat="1" ht="12.75" customHeight="1">
      <c r="A7" s="210">
        <v>1</v>
      </c>
      <c r="B7" s="210" t="s">
        <v>253</v>
      </c>
      <c r="C7" s="210" t="s">
        <v>239</v>
      </c>
      <c r="D7" s="210">
        <v>1549</v>
      </c>
      <c r="E7" s="210">
        <v>67.21000000000001</v>
      </c>
      <c r="F7" s="210">
        <v>16</v>
      </c>
      <c r="G7" s="210" t="s">
        <v>231</v>
      </c>
      <c r="H7" s="229" t="s">
        <v>230</v>
      </c>
      <c r="I7" s="229" t="s">
        <v>230</v>
      </c>
    </row>
    <row r="8" spans="1:9" s="124" customFormat="1" ht="12.75" customHeight="1">
      <c r="A8" s="210">
        <v>2</v>
      </c>
      <c r="B8" s="210" t="s">
        <v>287</v>
      </c>
      <c r="C8" s="210" t="s">
        <v>239</v>
      </c>
      <c r="D8" s="210">
        <v>1943</v>
      </c>
      <c r="E8" s="210">
        <v>58.6</v>
      </c>
      <c r="F8" s="210">
        <v>16</v>
      </c>
      <c r="G8" s="210" t="s">
        <v>227</v>
      </c>
      <c r="H8" s="229" t="s">
        <v>230</v>
      </c>
      <c r="I8" s="229" t="s">
        <v>230</v>
      </c>
    </row>
    <row r="9" spans="1:9" s="124" customFormat="1" ht="12.75" customHeight="1">
      <c r="A9" s="210">
        <v>3</v>
      </c>
      <c r="B9" s="210" t="s">
        <v>269</v>
      </c>
      <c r="C9" s="210" t="s">
        <v>239</v>
      </c>
      <c r="D9" s="210">
        <v>325</v>
      </c>
      <c r="E9" s="210">
        <v>43.34</v>
      </c>
      <c r="F9" s="210">
        <v>9</v>
      </c>
      <c r="G9" s="210" t="s">
        <v>242</v>
      </c>
      <c r="H9" s="229" t="s">
        <v>230</v>
      </c>
      <c r="I9" s="229" t="s">
        <v>230</v>
      </c>
    </row>
    <row r="10" spans="1:9" s="124" customFormat="1" ht="12.75" customHeight="1">
      <c r="A10" s="210">
        <v>4</v>
      </c>
      <c r="B10" s="210" t="s">
        <v>298</v>
      </c>
      <c r="C10" s="210" t="s">
        <v>239</v>
      </c>
      <c r="D10" s="210">
        <v>498</v>
      </c>
      <c r="E10" s="210">
        <v>51.02</v>
      </c>
      <c r="F10" s="210">
        <v>10</v>
      </c>
      <c r="G10" s="210" t="s">
        <v>242</v>
      </c>
      <c r="H10" s="229" t="s">
        <v>230</v>
      </c>
      <c r="I10" s="229" t="s">
        <v>230</v>
      </c>
    </row>
    <row r="11" spans="1:9" s="124" customFormat="1" ht="12.75" customHeight="1">
      <c r="A11" s="210">
        <v>5</v>
      </c>
      <c r="B11" s="210" t="s">
        <v>274</v>
      </c>
      <c r="C11" s="210" t="s">
        <v>239</v>
      </c>
      <c r="D11" s="210">
        <v>1373</v>
      </c>
      <c r="E11" s="210">
        <v>52.57</v>
      </c>
      <c r="F11" s="210">
        <v>16</v>
      </c>
      <c r="G11" s="210" t="s">
        <v>231</v>
      </c>
      <c r="H11" s="229" t="s">
        <v>230</v>
      </c>
      <c r="I11" s="229" t="s">
        <v>230</v>
      </c>
    </row>
    <row r="12" spans="1:9" s="124" customFormat="1" ht="12.75" customHeight="1">
      <c r="A12" s="210">
        <v>6</v>
      </c>
      <c r="B12" s="210" t="s">
        <v>256</v>
      </c>
      <c r="C12" s="210" t="s">
        <v>241</v>
      </c>
      <c r="D12" s="210">
        <v>1235</v>
      </c>
      <c r="E12" s="210">
        <v>61.9</v>
      </c>
      <c r="F12" s="210">
        <v>14</v>
      </c>
      <c r="G12" s="210" t="s">
        <v>231</v>
      </c>
      <c r="H12" s="229" t="s">
        <v>230</v>
      </c>
      <c r="I12" s="229" t="s">
        <v>230</v>
      </c>
    </row>
    <row r="13" spans="1:9" s="124" customFormat="1" ht="12.75" customHeight="1">
      <c r="A13" s="210">
        <v>7</v>
      </c>
      <c r="B13" s="210" t="s">
        <v>268</v>
      </c>
      <c r="C13" s="210" t="s">
        <v>239</v>
      </c>
      <c r="D13" s="210">
        <v>337</v>
      </c>
      <c r="E13" s="210">
        <v>50.24</v>
      </c>
      <c r="F13" s="210">
        <v>9</v>
      </c>
      <c r="G13" s="210" t="s">
        <v>242</v>
      </c>
      <c r="H13" s="229" t="s">
        <v>230</v>
      </c>
      <c r="I13" s="229" t="s">
        <v>230</v>
      </c>
    </row>
    <row r="14" spans="1:9" s="124" customFormat="1" ht="12.75" customHeight="1">
      <c r="A14" s="210">
        <v>8</v>
      </c>
      <c r="B14" s="210" t="s">
        <v>240</v>
      </c>
      <c r="C14" s="210" t="s">
        <v>241</v>
      </c>
      <c r="D14" s="210">
        <v>337</v>
      </c>
      <c r="E14" s="210">
        <v>44.6</v>
      </c>
      <c r="F14" s="210">
        <v>9</v>
      </c>
      <c r="G14" s="210" t="s">
        <v>242</v>
      </c>
      <c r="H14" s="229" t="s">
        <v>230</v>
      </c>
      <c r="I14" s="229" t="s">
        <v>230</v>
      </c>
    </row>
    <row r="15" spans="1:9" s="124" customFormat="1" ht="12.75" customHeight="1">
      <c r="A15" s="210">
        <v>9</v>
      </c>
      <c r="B15" s="210" t="s">
        <v>273</v>
      </c>
      <c r="C15" s="210" t="s">
        <v>239</v>
      </c>
      <c r="D15" s="210">
        <v>209</v>
      </c>
      <c r="E15" s="210">
        <v>30.76</v>
      </c>
      <c r="F15" s="210">
        <v>8</v>
      </c>
      <c r="G15" s="210" t="s">
        <v>231</v>
      </c>
      <c r="H15" s="229" t="s">
        <v>230</v>
      </c>
      <c r="I15" s="229" t="s">
        <v>230</v>
      </c>
    </row>
    <row r="16" spans="1:9" s="124" customFormat="1" ht="12.75" customHeight="1">
      <c r="A16" s="210">
        <v>10</v>
      </c>
      <c r="B16" s="210" t="s">
        <v>259</v>
      </c>
      <c r="C16" s="210" t="s">
        <v>239</v>
      </c>
      <c r="D16" s="210">
        <v>495</v>
      </c>
      <c r="E16" s="210">
        <v>45.29</v>
      </c>
      <c r="F16" s="210">
        <v>11</v>
      </c>
      <c r="G16" s="210" t="s">
        <v>231</v>
      </c>
      <c r="H16" s="229" t="s">
        <v>230</v>
      </c>
      <c r="I16" s="229" t="s">
        <v>230</v>
      </c>
    </row>
    <row r="17" spans="1:9" s="124" customFormat="1" ht="12.75" customHeight="1">
      <c r="A17" s="210">
        <v>11</v>
      </c>
      <c r="B17" s="210" t="s">
        <v>269</v>
      </c>
      <c r="C17" s="210" t="s">
        <v>239</v>
      </c>
      <c r="D17" s="210">
        <v>325</v>
      </c>
      <c r="E17" s="210">
        <v>43.34</v>
      </c>
      <c r="F17" s="210">
        <v>9</v>
      </c>
      <c r="G17" s="210" t="s">
        <v>242</v>
      </c>
      <c r="H17" s="229" t="s">
        <v>230</v>
      </c>
      <c r="I17" s="229" t="s">
        <v>230</v>
      </c>
    </row>
    <row r="18" spans="1:9" s="124" customFormat="1" ht="12.75" customHeight="1">
      <c r="A18" s="210">
        <v>12</v>
      </c>
      <c r="B18" s="210" t="s">
        <v>244</v>
      </c>
      <c r="C18" s="210" t="s">
        <v>239</v>
      </c>
      <c r="D18" s="210">
        <v>482</v>
      </c>
      <c r="E18" s="210">
        <v>50.38</v>
      </c>
      <c r="F18" s="210">
        <v>10</v>
      </c>
      <c r="G18" s="210" t="s">
        <v>231</v>
      </c>
      <c r="H18" s="229" t="s">
        <v>230</v>
      </c>
      <c r="I18" s="229" t="s">
        <v>230</v>
      </c>
    </row>
    <row r="19" spans="1:9" s="124" customFormat="1" ht="12.75" customHeight="1">
      <c r="A19" s="210">
        <v>13</v>
      </c>
      <c r="B19" s="210" t="s">
        <v>268</v>
      </c>
      <c r="C19" s="210" t="s">
        <v>239</v>
      </c>
      <c r="D19" s="210">
        <v>337</v>
      </c>
      <c r="E19" s="210">
        <v>50.24</v>
      </c>
      <c r="F19" s="210">
        <v>9</v>
      </c>
      <c r="G19" s="210" t="s">
        <v>242</v>
      </c>
      <c r="H19" s="229" t="s">
        <v>230</v>
      </c>
      <c r="I19" s="229" t="s">
        <v>230</v>
      </c>
    </row>
    <row r="20" spans="1:9" s="124" customFormat="1" ht="12.75" customHeight="1">
      <c r="A20" s="210">
        <v>14</v>
      </c>
      <c r="B20" s="210" t="s">
        <v>262</v>
      </c>
      <c r="C20" s="210" t="s">
        <v>239</v>
      </c>
      <c r="D20" s="210">
        <v>2871</v>
      </c>
      <c r="E20" s="210">
        <v>68.8</v>
      </c>
      <c r="F20" s="210">
        <v>17</v>
      </c>
      <c r="G20" s="210" t="s">
        <v>231</v>
      </c>
      <c r="H20" s="229" t="s">
        <v>230</v>
      </c>
      <c r="I20" s="229" t="s">
        <v>230</v>
      </c>
    </row>
    <row r="21" spans="1:9" s="124" customFormat="1" ht="12.75" customHeight="1">
      <c r="A21" s="210">
        <v>15</v>
      </c>
      <c r="B21" s="210" t="s">
        <v>284</v>
      </c>
      <c r="C21" s="210" t="s">
        <v>241</v>
      </c>
      <c r="D21" s="210">
        <v>1489</v>
      </c>
      <c r="E21" s="210">
        <v>55.81</v>
      </c>
      <c r="F21" s="210">
        <v>0</v>
      </c>
      <c r="G21" s="210" t="s">
        <v>231</v>
      </c>
      <c r="H21" s="229" t="s">
        <v>230</v>
      </c>
      <c r="I21" s="229" t="s">
        <v>230</v>
      </c>
    </row>
    <row r="22" spans="1:9" s="124" customFormat="1" ht="12.75" customHeight="1">
      <c r="A22" s="210">
        <v>16</v>
      </c>
      <c r="B22" s="210" t="s">
        <v>271</v>
      </c>
      <c r="C22" s="210" t="s">
        <v>239</v>
      </c>
      <c r="D22" s="210">
        <v>1502</v>
      </c>
      <c r="E22" s="210">
        <v>61.88</v>
      </c>
      <c r="F22" s="210">
        <v>13</v>
      </c>
      <c r="G22" s="210" t="s">
        <v>231</v>
      </c>
      <c r="H22" s="229" t="s">
        <v>230</v>
      </c>
      <c r="I22" s="229" t="s">
        <v>230</v>
      </c>
    </row>
    <row r="23" spans="1:9" s="124" customFormat="1" ht="12.75" customHeight="1">
      <c r="A23" s="210">
        <v>17</v>
      </c>
      <c r="B23" s="210" t="s">
        <v>276</v>
      </c>
      <c r="C23" s="210" t="s">
        <v>239</v>
      </c>
      <c r="D23" s="210">
        <v>495</v>
      </c>
      <c r="E23" s="210">
        <v>45.28</v>
      </c>
      <c r="F23" s="210">
        <v>11</v>
      </c>
      <c r="G23" s="210" t="s">
        <v>231</v>
      </c>
      <c r="H23" s="229" t="s">
        <v>230</v>
      </c>
      <c r="I23" s="229" t="s">
        <v>230</v>
      </c>
    </row>
    <row r="24" spans="1:9" s="124" customFormat="1" ht="12.75" customHeight="1">
      <c r="A24" s="210">
        <v>18</v>
      </c>
      <c r="B24" s="210" t="s">
        <v>267</v>
      </c>
      <c r="C24" s="210" t="s">
        <v>239</v>
      </c>
      <c r="D24" s="210">
        <v>2542</v>
      </c>
      <c r="E24" s="210">
        <v>67.93</v>
      </c>
      <c r="F24" s="210">
        <v>17</v>
      </c>
      <c r="G24" s="210" t="s">
        <v>231</v>
      </c>
      <c r="H24" s="229" t="s">
        <v>230</v>
      </c>
      <c r="I24" s="229" t="s">
        <v>230</v>
      </c>
    </row>
    <row r="25" spans="1:9" s="124" customFormat="1" ht="12.75" customHeight="1">
      <c r="A25" s="210">
        <v>19</v>
      </c>
      <c r="B25" s="210" t="s">
        <v>290</v>
      </c>
      <c r="C25" s="210" t="s">
        <v>239</v>
      </c>
      <c r="D25" s="210">
        <v>1765</v>
      </c>
      <c r="E25" s="210">
        <v>57.120000000000005</v>
      </c>
      <c r="F25" s="210">
        <v>16</v>
      </c>
      <c r="G25" s="210" t="s">
        <v>231</v>
      </c>
      <c r="H25" s="229" t="s">
        <v>230</v>
      </c>
      <c r="I25" s="229" t="s">
        <v>230</v>
      </c>
    </row>
    <row r="26" spans="1:9" s="124" customFormat="1" ht="12.75" customHeight="1">
      <c r="A26" s="210">
        <v>20</v>
      </c>
      <c r="B26" s="210" t="s">
        <v>240</v>
      </c>
      <c r="C26" s="210" t="s">
        <v>241</v>
      </c>
      <c r="D26" s="210">
        <v>337</v>
      </c>
      <c r="E26" s="210">
        <v>44.6</v>
      </c>
      <c r="F26" s="210">
        <v>9</v>
      </c>
      <c r="G26" s="210" t="s">
        <v>242</v>
      </c>
      <c r="H26" s="229" t="s">
        <v>230</v>
      </c>
      <c r="I26" s="229" t="s">
        <v>230</v>
      </c>
    </row>
    <row r="27" spans="1:9" s="124" customFormat="1" ht="12.75" customHeight="1">
      <c r="A27" s="210">
        <v>21</v>
      </c>
      <c r="B27" s="210" t="s">
        <v>298</v>
      </c>
      <c r="C27" s="210" t="s">
        <v>239</v>
      </c>
      <c r="D27" s="210">
        <v>498</v>
      </c>
      <c r="E27" s="210">
        <v>51.02</v>
      </c>
      <c r="F27" s="210">
        <v>10</v>
      </c>
      <c r="G27" s="210" t="s">
        <v>242</v>
      </c>
      <c r="H27" s="229" t="s">
        <v>230</v>
      </c>
      <c r="I27" s="229" t="s">
        <v>230</v>
      </c>
    </row>
    <row r="28" spans="1:9" s="124" customFormat="1" ht="12.75" customHeight="1">
      <c r="A28" s="210">
        <v>22</v>
      </c>
      <c r="B28" s="210" t="s">
        <v>246</v>
      </c>
      <c r="C28" s="210" t="s">
        <v>247</v>
      </c>
      <c r="D28" s="210">
        <v>2466</v>
      </c>
      <c r="E28" s="210">
        <v>65.89</v>
      </c>
      <c r="F28" s="210">
        <v>17</v>
      </c>
      <c r="G28" s="210" t="s">
        <v>231</v>
      </c>
      <c r="H28" s="229" t="s">
        <v>230</v>
      </c>
      <c r="I28" s="229" t="s">
        <v>230</v>
      </c>
    </row>
    <row r="29" spans="1:9" s="124" customFormat="1" ht="12.75" customHeight="1">
      <c r="A29" s="210">
        <v>23</v>
      </c>
      <c r="B29" s="210" t="s">
        <v>280</v>
      </c>
      <c r="C29" s="210" t="s">
        <v>239</v>
      </c>
      <c r="D29" s="210">
        <v>1571</v>
      </c>
      <c r="E29" s="210">
        <v>52.7</v>
      </c>
      <c r="F29" s="210">
        <v>14</v>
      </c>
      <c r="G29" s="210" t="s">
        <v>231</v>
      </c>
      <c r="H29" s="229" t="s">
        <v>230</v>
      </c>
      <c r="I29" s="229" t="s">
        <v>230</v>
      </c>
    </row>
    <row r="30" spans="1:9" s="124" customFormat="1" ht="12.75" customHeight="1">
      <c r="A30" s="210">
        <v>24</v>
      </c>
      <c r="B30" s="210" t="s">
        <v>244</v>
      </c>
      <c r="C30" s="210" t="s">
        <v>239</v>
      </c>
      <c r="D30" s="210">
        <v>482</v>
      </c>
      <c r="E30" s="210">
        <v>50.38</v>
      </c>
      <c r="F30" s="210">
        <v>10</v>
      </c>
      <c r="G30" s="210" t="s">
        <v>231</v>
      </c>
      <c r="H30" s="229" t="s">
        <v>230</v>
      </c>
      <c r="I30" s="229" t="s">
        <v>230</v>
      </c>
    </row>
    <row r="31" spans="1:9" s="124" customFormat="1" ht="12.75" customHeight="1">
      <c r="A31" s="210">
        <v>25</v>
      </c>
      <c r="B31" s="210" t="s">
        <v>297</v>
      </c>
      <c r="C31" s="210" t="s">
        <v>239</v>
      </c>
      <c r="D31" s="210">
        <v>1674</v>
      </c>
      <c r="E31" s="210">
        <v>56</v>
      </c>
      <c r="F31" s="210">
        <v>16</v>
      </c>
      <c r="G31" s="210" t="s">
        <v>231</v>
      </c>
      <c r="H31" s="229" t="s">
        <v>230</v>
      </c>
      <c r="I31" s="229" t="s">
        <v>230</v>
      </c>
    </row>
    <row r="32" spans="1:9" s="124" customFormat="1" ht="12.75" customHeight="1">
      <c r="A32" s="210">
        <v>26</v>
      </c>
      <c r="B32" s="210" t="s">
        <v>270</v>
      </c>
      <c r="C32" s="210" t="s">
        <v>239</v>
      </c>
      <c r="D32" s="210">
        <v>337</v>
      </c>
      <c r="E32" s="210">
        <v>47.1</v>
      </c>
      <c r="F32" s="210">
        <v>8</v>
      </c>
      <c r="G32" s="210" t="s">
        <v>242</v>
      </c>
      <c r="H32" s="229" t="s">
        <v>230</v>
      </c>
      <c r="I32" s="229" t="s">
        <v>230</v>
      </c>
    </row>
    <row r="33" spans="1:9" s="124" customFormat="1" ht="12.75" customHeight="1">
      <c r="A33" s="210">
        <v>27</v>
      </c>
      <c r="B33" s="210" t="s">
        <v>256</v>
      </c>
      <c r="C33" s="210" t="s">
        <v>241</v>
      </c>
      <c r="D33" s="210">
        <v>1235</v>
      </c>
      <c r="E33" s="210">
        <v>61.9</v>
      </c>
      <c r="F33" s="210">
        <v>14</v>
      </c>
      <c r="G33" s="210" t="s">
        <v>231</v>
      </c>
      <c r="H33" s="229" t="s">
        <v>230</v>
      </c>
      <c r="I33" s="229" t="s">
        <v>230</v>
      </c>
    </row>
    <row r="34" spans="1:9" s="124" customFormat="1" ht="12.75" customHeight="1">
      <c r="A34" s="210">
        <v>28</v>
      </c>
      <c r="B34" s="210" t="s">
        <v>263</v>
      </c>
      <c r="C34" s="210" t="s">
        <v>239</v>
      </c>
      <c r="D34" s="210">
        <v>465</v>
      </c>
      <c r="E34" s="210">
        <v>34.84</v>
      </c>
      <c r="F34" s="210">
        <v>11</v>
      </c>
      <c r="G34" s="210" t="s">
        <v>258</v>
      </c>
      <c r="H34" s="229" t="s">
        <v>230</v>
      </c>
      <c r="I34" s="229" t="s">
        <v>230</v>
      </c>
    </row>
    <row r="35" spans="1:9" s="124" customFormat="1" ht="12.75" customHeight="1">
      <c r="A35" s="210">
        <v>29</v>
      </c>
      <c r="B35" s="210" t="s">
        <v>264</v>
      </c>
      <c r="C35" s="210" t="s">
        <v>239</v>
      </c>
      <c r="D35" s="210">
        <v>4067</v>
      </c>
      <c r="E35" s="210">
        <v>87.78</v>
      </c>
      <c r="F35" s="210">
        <v>27</v>
      </c>
      <c r="G35" s="210" t="s">
        <v>265</v>
      </c>
      <c r="H35" s="229" t="s">
        <v>230</v>
      </c>
      <c r="I35" s="229" t="s">
        <v>230</v>
      </c>
    </row>
    <row r="36" spans="1:9" s="124" customFormat="1" ht="12.75" customHeight="1">
      <c r="A36" s="210">
        <v>30</v>
      </c>
      <c r="B36" s="210" t="s">
        <v>251</v>
      </c>
      <c r="C36" s="210" t="s">
        <v>239</v>
      </c>
      <c r="D36" s="210">
        <v>318</v>
      </c>
      <c r="E36" s="210">
        <v>41.29</v>
      </c>
      <c r="F36" s="210">
        <v>8</v>
      </c>
      <c r="G36" s="210" t="s">
        <v>242</v>
      </c>
      <c r="H36" s="229" t="s">
        <v>230</v>
      </c>
      <c r="I36" s="229" t="s">
        <v>230</v>
      </c>
    </row>
    <row r="37" spans="1:9" s="124" customFormat="1" ht="12.75" customHeight="1">
      <c r="A37" s="210">
        <v>31</v>
      </c>
      <c r="B37" s="210" t="s">
        <v>339</v>
      </c>
      <c r="C37" s="210" t="s">
        <v>239</v>
      </c>
      <c r="D37" s="210">
        <v>496</v>
      </c>
      <c r="E37" s="210">
        <v>45.28</v>
      </c>
      <c r="F37" s="210">
        <v>11</v>
      </c>
      <c r="G37" s="210" t="s">
        <v>231</v>
      </c>
      <c r="H37" s="229" t="s">
        <v>230</v>
      </c>
      <c r="I37" s="229" t="s">
        <v>230</v>
      </c>
    </row>
    <row r="38" spans="1:9" s="124" customFormat="1" ht="12.75" customHeight="1">
      <c r="A38" s="210">
        <v>32</v>
      </c>
      <c r="B38" s="210" t="s">
        <v>259</v>
      </c>
      <c r="C38" s="210" t="s">
        <v>239</v>
      </c>
      <c r="D38" s="210">
        <v>495</v>
      </c>
      <c r="E38" s="210">
        <v>45.29</v>
      </c>
      <c r="F38" s="210">
        <v>11</v>
      </c>
      <c r="G38" s="210" t="s">
        <v>231</v>
      </c>
      <c r="H38" s="229" t="s">
        <v>230</v>
      </c>
      <c r="I38" s="229" t="s">
        <v>230</v>
      </c>
    </row>
    <row r="39" spans="1:9" s="124" customFormat="1" ht="12.75" customHeight="1">
      <c r="A39" s="210">
        <v>33</v>
      </c>
      <c r="B39" s="210" t="s">
        <v>274</v>
      </c>
      <c r="C39" s="210" t="s">
        <v>239</v>
      </c>
      <c r="D39" s="210">
        <v>1373</v>
      </c>
      <c r="E39" s="210">
        <v>52.57</v>
      </c>
      <c r="F39" s="210">
        <v>16</v>
      </c>
      <c r="G39" s="210" t="s">
        <v>231</v>
      </c>
      <c r="H39" s="229" t="s">
        <v>230</v>
      </c>
      <c r="I39" s="229" t="s">
        <v>230</v>
      </c>
    </row>
    <row r="40" spans="1:9" s="124" customFormat="1" ht="12.75" customHeight="1">
      <c r="A40" s="210">
        <v>34</v>
      </c>
      <c r="B40" s="210" t="s">
        <v>243</v>
      </c>
      <c r="C40" s="210" t="s">
        <v>239</v>
      </c>
      <c r="D40" s="210">
        <v>324</v>
      </c>
      <c r="E40" s="210">
        <v>43.31</v>
      </c>
      <c r="F40" s="210">
        <v>9</v>
      </c>
      <c r="G40" s="210" t="s">
        <v>242</v>
      </c>
      <c r="H40" s="229" t="s">
        <v>230</v>
      </c>
      <c r="I40" s="229" t="s">
        <v>230</v>
      </c>
    </row>
    <row r="41" spans="1:9" s="124" customFormat="1" ht="12.75" customHeight="1">
      <c r="A41" s="210">
        <v>35</v>
      </c>
      <c r="B41" s="210" t="s">
        <v>278</v>
      </c>
      <c r="C41" s="210" t="s">
        <v>239</v>
      </c>
      <c r="D41" s="210">
        <v>1402</v>
      </c>
      <c r="E41" s="210">
        <v>55.68</v>
      </c>
      <c r="F41" s="210">
        <v>14</v>
      </c>
      <c r="G41" s="210" t="s">
        <v>231</v>
      </c>
      <c r="H41" s="229" t="s">
        <v>230</v>
      </c>
      <c r="I41" s="229" t="s">
        <v>230</v>
      </c>
    </row>
    <row r="42" spans="1:9" s="124" customFormat="1" ht="12.75" customHeight="1">
      <c r="A42" s="210">
        <v>36</v>
      </c>
      <c r="B42" s="210" t="s">
        <v>240</v>
      </c>
      <c r="C42" s="210" t="s">
        <v>241</v>
      </c>
      <c r="D42" s="210">
        <v>337</v>
      </c>
      <c r="E42" s="210">
        <v>44.6</v>
      </c>
      <c r="F42" s="210">
        <v>9</v>
      </c>
      <c r="G42" s="210" t="s">
        <v>242</v>
      </c>
      <c r="H42" s="229" t="s">
        <v>230</v>
      </c>
      <c r="I42" s="229" t="s">
        <v>230</v>
      </c>
    </row>
    <row r="43" spans="1:9" s="124" customFormat="1" ht="12.75" customHeight="1">
      <c r="A43" s="210">
        <v>37</v>
      </c>
      <c r="B43" s="210" t="s">
        <v>251</v>
      </c>
      <c r="C43" s="210" t="s">
        <v>239</v>
      </c>
      <c r="D43" s="210">
        <v>318</v>
      </c>
      <c r="E43" s="210">
        <v>41.29</v>
      </c>
      <c r="F43" s="210">
        <v>8</v>
      </c>
      <c r="G43" s="210" t="s">
        <v>242</v>
      </c>
      <c r="H43" s="229" t="s">
        <v>230</v>
      </c>
      <c r="I43" s="229" t="s">
        <v>230</v>
      </c>
    </row>
    <row r="44" spans="1:9" s="124" customFormat="1" ht="12.75" customHeight="1">
      <c r="A44" s="210">
        <v>38</v>
      </c>
      <c r="B44" s="210" t="s">
        <v>260</v>
      </c>
      <c r="C44" s="210" t="s">
        <v>239</v>
      </c>
      <c r="D44" s="210">
        <v>93.13</v>
      </c>
      <c r="E44" s="210">
        <v>28.23</v>
      </c>
      <c r="F44" s="210">
        <v>6</v>
      </c>
      <c r="G44" s="210" t="s">
        <v>242</v>
      </c>
      <c r="H44" s="229" t="s">
        <v>230</v>
      </c>
      <c r="I44" s="229" t="s">
        <v>230</v>
      </c>
    </row>
    <row r="45" spans="1:9" s="124" customFormat="1" ht="12.75" customHeight="1">
      <c r="A45" s="210">
        <v>39</v>
      </c>
      <c r="B45" s="210" t="s">
        <v>270</v>
      </c>
      <c r="C45" s="210" t="s">
        <v>239</v>
      </c>
      <c r="D45" s="210">
        <v>337</v>
      </c>
      <c r="E45" s="210">
        <v>47.1</v>
      </c>
      <c r="F45" s="210">
        <v>8</v>
      </c>
      <c r="G45" s="210" t="s">
        <v>242</v>
      </c>
      <c r="H45" s="229" t="s">
        <v>230</v>
      </c>
      <c r="I45" s="229" t="s">
        <v>230</v>
      </c>
    </row>
    <row r="46" spans="1:9" s="124" customFormat="1" ht="12.75" customHeight="1">
      <c r="A46" s="210">
        <v>40</v>
      </c>
      <c r="B46" s="210" t="s">
        <v>259</v>
      </c>
      <c r="C46" s="210" t="s">
        <v>239</v>
      </c>
      <c r="D46" s="210">
        <v>495</v>
      </c>
      <c r="E46" s="210">
        <v>45.29</v>
      </c>
      <c r="F46" s="210">
        <v>11</v>
      </c>
      <c r="G46" s="210" t="s">
        <v>231</v>
      </c>
      <c r="H46" s="229" t="s">
        <v>230</v>
      </c>
      <c r="I46" s="229" t="s">
        <v>230</v>
      </c>
    </row>
    <row r="47" spans="1:9" s="124" customFormat="1" ht="12.75" customHeight="1">
      <c r="A47" s="210">
        <v>41</v>
      </c>
      <c r="B47" s="210" t="s">
        <v>269</v>
      </c>
      <c r="C47" s="210" t="s">
        <v>239</v>
      </c>
      <c r="D47" s="210">
        <v>325</v>
      </c>
      <c r="E47" s="210">
        <v>43.34</v>
      </c>
      <c r="F47" s="210">
        <v>9</v>
      </c>
      <c r="G47" s="210" t="s">
        <v>242</v>
      </c>
      <c r="H47" s="229" t="s">
        <v>230</v>
      </c>
      <c r="I47" s="229" t="s">
        <v>230</v>
      </c>
    </row>
    <row r="48" spans="1:9" s="124" customFormat="1" ht="12.75" customHeight="1">
      <c r="A48" s="210">
        <v>42</v>
      </c>
      <c r="B48" s="210" t="s">
        <v>243</v>
      </c>
      <c r="C48" s="210" t="s">
        <v>239</v>
      </c>
      <c r="D48" s="210">
        <v>324</v>
      </c>
      <c r="E48" s="210">
        <v>43.31</v>
      </c>
      <c r="F48" s="210">
        <v>9</v>
      </c>
      <c r="G48" s="210" t="s">
        <v>242</v>
      </c>
      <c r="H48" s="229" t="s">
        <v>230</v>
      </c>
      <c r="I48" s="229" t="s">
        <v>230</v>
      </c>
    </row>
    <row r="49" spans="1:9" s="124" customFormat="1" ht="12.75" customHeight="1">
      <c r="A49" s="210">
        <v>43</v>
      </c>
      <c r="B49" s="210" t="s">
        <v>254</v>
      </c>
      <c r="C49" s="210" t="s">
        <v>239</v>
      </c>
      <c r="D49" s="210">
        <v>182.25</v>
      </c>
      <c r="E49" s="210">
        <v>32.74</v>
      </c>
      <c r="F49" s="210">
        <v>7</v>
      </c>
      <c r="G49" s="210" t="s">
        <v>242</v>
      </c>
      <c r="H49" s="229" t="s">
        <v>230</v>
      </c>
      <c r="I49" s="229" t="s">
        <v>230</v>
      </c>
    </row>
    <row r="50" spans="1:9" s="124" customFormat="1" ht="12.75" customHeight="1">
      <c r="A50" s="210">
        <v>44</v>
      </c>
      <c r="B50" s="210" t="s">
        <v>268</v>
      </c>
      <c r="C50" s="210" t="s">
        <v>239</v>
      </c>
      <c r="D50" s="210">
        <v>337</v>
      </c>
      <c r="E50" s="210">
        <v>50.24</v>
      </c>
      <c r="F50" s="210">
        <v>9</v>
      </c>
      <c r="G50" s="210" t="s">
        <v>242</v>
      </c>
      <c r="H50" s="229" t="s">
        <v>230</v>
      </c>
      <c r="I50" s="229" t="s">
        <v>230</v>
      </c>
    </row>
    <row r="51" spans="1:9" s="124" customFormat="1" ht="12.75" customHeight="1">
      <c r="A51" s="210">
        <v>45</v>
      </c>
      <c r="B51" s="210" t="s">
        <v>253</v>
      </c>
      <c r="C51" s="210" t="s">
        <v>239</v>
      </c>
      <c r="D51" s="210">
        <v>1549</v>
      </c>
      <c r="E51" s="210">
        <v>67.21000000000001</v>
      </c>
      <c r="F51" s="210">
        <v>16</v>
      </c>
      <c r="G51" s="210" t="s">
        <v>231</v>
      </c>
      <c r="H51" s="229" t="s">
        <v>230</v>
      </c>
      <c r="I51" s="229" t="s">
        <v>230</v>
      </c>
    </row>
    <row r="52" spans="1:9" s="124" customFormat="1" ht="12.75" customHeight="1">
      <c r="A52" s="210">
        <v>46</v>
      </c>
      <c r="B52" s="210" t="s">
        <v>236</v>
      </c>
      <c r="C52" s="210" t="s">
        <v>239</v>
      </c>
      <c r="D52" s="210">
        <v>2160</v>
      </c>
      <c r="E52" s="210">
        <v>66.8</v>
      </c>
      <c r="F52" s="210">
        <v>16</v>
      </c>
      <c r="G52" s="210" t="s">
        <v>231</v>
      </c>
      <c r="H52" s="229" t="s">
        <v>230</v>
      </c>
      <c r="I52" s="229" t="s">
        <v>230</v>
      </c>
    </row>
    <row r="53" spans="1:9" s="124" customFormat="1" ht="12.75" customHeight="1">
      <c r="A53" s="210">
        <v>47</v>
      </c>
      <c r="B53" s="210" t="s">
        <v>255</v>
      </c>
      <c r="C53" s="210" t="s">
        <v>239</v>
      </c>
      <c r="D53" s="210">
        <v>1815</v>
      </c>
      <c r="E53" s="210">
        <v>57.59</v>
      </c>
      <c r="F53" s="210">
        <v>15</v>
      </c>
      <c r="G53" s="210" t="s">
        <v>231</v>
      </c>
      <c r="H53" s="229" t="s">
        <v>230</v>
      </c>
      <c r="I53" s="229" t="s">
        <v>230</v>
      </c>
    </row>
    <row r="54" spans="1:9" s="124" customFormat="1" ht="12.75" customHeight="1">
      <c r="A54" s="210">
        <v>48</v>
      </c>
      <c r="B54" s="210" t="s">
        <v>298</v>
      </c>
      <c r="C54" s="210" t="s">
        <v>239</v>
      </c>
      <c r="D54" s="210">
        <v>498</v>
      </c>
      <c r="E54" s="210">
        <v>51.02</v>
      </c>
      <c r="F54" s="210">
        <v>10</v>
      </c>
      <c r="G54" s="210" t="s">
        <v>242</v>
      </c>
      <c r="H54" s="229" t="s">
        <v>230</v>
      </c>
      <c r="I54" s="229" t="s">
        <v>230</v>
      </c>
    </row>
    <row r="55" spans="1:9" s="124" customFormat="1" ht="12.75" customHeight="1">
      <c r="A55" s="210">
        <v>49</v>
      </c>
      <c r="B55" s="210" t="s">
        <v>287</v>
      </c>
      <c r="C55" s="210" t="s">
        <v>239</v>
      </c>
      <c r="D55" s="210">
        <v>1943</v>
      </c>
      <c r="E55" s="210">
        <v>58.6</v>
      </c>
      <c r="F55" s="210">
        <v>16</v>
      </c>
      <c r="G55" s="210" t="s">
        <v>227</v>
      </c>
      <c r="H55" s="229" t="s">
        <v>230</v>
      </c>
      <c r="I55" s="229" t="s">
        <v>230</v>
      </c>
    </row>
    <row r="56" spans="1:9" s="124" customFormat="1" ht="12.75" customHeight="1">
      <c r="A56" s="210">
        <v>50</v>
      </c>
      <c r="B56" s="210" t="s">
        <v>340</v>
      </c>
      <c r="C56" s="210" t="s">
        <v>239</v>
      </c>
      <c r="D56" s="210">
        <v>2428</v>
      </c>
      <c r="E56" s="210">
        <v>64.15</v>
      </c>
      <c r="F56" s="210">
        <v>17</v>
      </c>
      <c r="G56" s="210" t="s">
        <v>231</v>
      </c>
      <c r="H56" s="229" t="s">
        <v>230</v>
      </c>
      <c r="I56" s="229" t="s">
        <v>230</v>
      </c>
    </row>
    <row r="57" spans="1:9" s="124" customFormat="1" ht="12.75" customHeight="1">
      <c r="A57" s="210">
        <v>51</v>
      </c>
      <c r="B57" s="210" t="s">
        <v>283</v>
      </c>
      <c r="C57" s="210" t="s">
        <v>239</v>
      </c>
      <c r="D57" s="210">
        <v>1815</v>
      </c>
      <c r="E57" s="210">
        <v>57.59</v>
      </c>
      <c r="F57" s="210">
        <v>15</v>
      </c>
      <c r="G57" s="210" t="s">
        <v>231</v>
      </c>
      <c r="H57" s="229" t="s">
        <v>230</v>
      </c>
      <c r="I57" s="229" t="s">
        <v>230</v>
      </c>
    </row>
    <row r="58" spans="1:9" s="124" customFormat="1" ht="12.75" customHeight="1">
      <c r="A58" s="210">
        <v>52</v>
      </c>
      <c r="B58" s="210" t="s">
        <v>245</v>
      </c>
      <c r="C58" s="210" t="s">
        <v>239</v>
      </c>
      <c r="D58" s="210">
        <v>163.47</v>
      </c>
      <c r="E58" s="210">
        <v>32.56</v>
      </c>
      <c r="F58" s="210">
        <v>8</v>
      </c>
      <c r="G58" s="210" t="s">
        <v>242</v>
      </c>
      <c r="H58" s="229" t="s">
        <v>230</v>
      </c>
      <c r="I58" s="229" t="s">
        <v>230</v>
      </c>
    </row>
    <row r="59" spans="1:9" s="124" customFormat="1" ht="12.75" customHeight="1">
      <c r="A59" s="210">
        <v>53</v>
      </c>
      <c r="B59" s="210" t="s">
        <v>275</v>
      </c>
      <c r="C59" s="210" t="s">
        <v>239</v>
      </c>
      <c r="D59" s="210">
        <v>163.57</v>
      </c>
      <c r="E59" s="210">
        <v>32.56</v>
      </c>
      <c r="F59" s="210">
        <v>8</v>
      </c>
      <c r="G59" s="210" t="s">
        <v>242</v>
      </c>
      <c r="H59" s="229" t="s">
        <v>230</v>
      </c>
      <c r="I59" s="229" t="s">
        <v>230</v>
      </c>
    </row>
    <row r="60" spans="1:9" s="124" customFormat="1" ht="12.75" customHeight="1">
      <c r="A60" s="210">
        <v>54</v>
      </c>
      <c r="B60" s="210" t="s">
        <v>232</v>
      </c>
      <c r="C60" s="210" t="s">
        <v>233</v>
      </c>
      <c r="D60" s="210">
        <v>2514</v>
      </c>
      <c r="E60" s="210">
        <v>68.64</v>
      </c>
      <c r="F60" s="210">
        <v>17</v>
      </c>
      <c r="G60" s="210" t="s">
        <v>231</v>
      </c>
      <c r="H60" s="229" t="s">
        <v>230</v>
      </c>
      <c r="I60" s="229" t="s">
        <v>230</v>
      </c>
    </row>
    <row r="61" spans="1:9" s="124" customFormat="1" ht="12.75" customHeight="1">
      <c r="A61" s="210">
        <v>55</v>
      </c>
      <c r="B61" s="210" t="s">
        <v>286</v>
      </c>
      <c r="C61" s="210" t="s">
        <v>241</v>
      </c>
      <c r="D61" s="210">
        <v>495</v>
      </c>
      <c r="E61" s="210">
        <v>45.28</v>
      </c>
      <c r="F61" s="210">
        <v>11</v>
      </c>
      <c r="G61" s="210" t="s">
        <v>231</v>
      </c>
      <c r="H61" s="229" t="s">
        <v>230</v>
      </c>
      <c r="I61" s="229" t="s">
        <v>230</v>
      </c>
    </row>
    <row r="62" spans="1:9" s="124" customFormat="1" ht="12.75" customHeight="1">
      <c r="A62" s="210">
        <v>56</v>
      </c>
      <c r="B62" s="210" t="s">
        <v>284</v>
      </c>
      <c r="C62" s="210" t="s">
        <v>241</v>
      </c>
      <c r="D62" s="210">
        <v>1489</v>
      </c>
      <c r="E62" s="210">
        <v>55.81</v>
      </c>
      <c r="F62" s="210">
        <v>0</v>
      </c>
      <c r="G62" s="210" t="s">
        <v>231</v>
      </c>
      <c r="H62" s="229" t="s">
        <v>230</v>
      </c>
      <c r="I62" s="229" t="s">
        <v>230</v>
      </c>
    </row>
    <row r="63" spans="1:9" s="124" customFormat="1" ht="12.75" customHeight="1">
      <c r="A63" s="210">
        <v>57</v>
      </c>
      <c r="B63" s="210" t="s">
        <v>244</v>
      </c>
      <c r="C63" s="210" t="s">
        <v>239</v>
      </c>
      <c r="D63" s="210">
        <v>482</v>
      </c>
      <c r="E63" s="210">
        <v>50.38</v>
      </c>
      <c r="F63" s="210">
        <v>10</v>
      </c>
      <c r="G63" s="210" t="s">
        <v>231</v>
      </c>
      <c r="H63" s="229" t="s">
        <v>230</v>
      </c>
      <c r="I63" s="229" t="s">
        <v>230</v>
      </c>
    </row>
    <row r="64" spans="1:9" s="124" customFormat="1" ht="12.75" customHeight="1">
      <c r="A64" s="210">
        <v>58</v>
      </c>
      <c r="B64" s="210" t="s">
        <v>341</v>
      </c>
      <c r="C64" s="210" t="s">
        <v>239</v>
      </c>
      <c r="D64" s="210">
        <v>1054</v>
      </c>
      <c r="E64" s="210">
        <v>59.2</v>
      </c>
      <c r="F64" s="210">
        <v>13</v>
      </c>
      <c r="G64" s="210" t="s">
        <v>242</v>
      </c>
      <c r="H64" s="229" t="s">
        <v>230</v>
      </c>
      <c r="I64" s="229" t="s">
        <v>230</v>
      </c>
    </row>
    <row r="65" spans="1:9" s="124" customFormat="1" ht="12.75" customHeight="1">
      <c r="A65" s="210">
        <v>59</v>
      </c>
      <c r="B65" s="210" t="s">
        <v>276</v>
      </c>
      <c r="C65" s="210" t="s">
        <v>239</v>
      </c>
      <c r="D65" s="210">
        <v>495</v>
      </c>
      <c r="E65" s="210">
        <v>45.28</v>
      </c>
      <c r="F65" s="210">
        <v>11</v>
      </c>
      <c r="G65" s="210" t="s">
        <v>231</v>
      </c>
      <c r="H65" s="229" t="s">
        <v>230</v>
      </c>
      <c r="I65" s="229" t="s">
        <v>230</v>
      </c>
    </row>
    <row r="66" spans="1:9" s="124" customFormat="1" ht="12.75" customHeight="1">
      <c r="A66" s="210">
        <v>60</v>
      </c>
      <c r="B66" s="210" t="s">
        <v>234</v>
      </c>
      <c r="C66" s="210" t="s">
        <v>239</v>
      </c>
      <c r="D66" s="210">
        <v>1517</v>
      </c>
      <c r="E66" s="210">
        <v>52.27</v>
      </c>
      <c r="F66" s="210">
        <v>14</v>
      </c>
      <c r="G66" s="210" t="s">
        <v>231</v>
      </c>
      <c r="H66" s="229" t="s">
        <v>230</v>
      </c>
      <c r="I66" s="229" t="s">
        <v>230</v>
      </c>
    </row>
    <row r="67" spans="1:9" s="124" customFormat="1" ht="12.75" customHeight="1">
      <c r="A67" s="210">
        <v>61</v>
      </c>
      <c r="B67" s="210" t="s">
        <v>238</v>
      </c>
      <c r="C67" s="210" t="s">
        <v>239</v>
      </c>
      <c r="D67" s="210">
        <v>1888</v>
      </c>
      <c r="E67" s="210">
        <v>66.14</v>
      </c>
      <c r="F67" s="210">
        <v>16</v>
      </c>
      <c r="G67" s="210" t="s">
        <v>231</v>
      </c>
      <c r="H67" s="229" t="s">
        <v>230</v>
      </c>
      <c r="I67" s="229" t="s">
        <v>230</v>
      </c>
    </row>
    <row r="68" spans="1:9" s="124" customFormat="1" ht="12.75" customHeight="1">
      <c r="A68" s="210">
        <v>62</v>
      </c>
      <c r="B68" s="210" t="s">
        <v>266</v>
      </c>
      <c r="C68" s="210" t="s">
        <v>239</v>
      </c>
      <c r="D68" s="210">
        <v>955</v>
      </c>
      <c r="E68" s="210">
        <v>53.68</v>
      </c>
      <c r="F68" s="210">
        <v>13</v>
      </c>
      <c r="G68" s="210" t="s">
        <v>231</v>
      </c>
      <c r="H68" s="229" t="s">
        <v>230</v>
      </c>
      <c r="I68" s="229" t="s">
        <v>230</v>
      </c>
    </row>
    <row r="69" spans="1:9" s="124" customFormat="1" ht="12.75" customHeight="1">
      <c r="A69" s="210">
        <v>63</v>
      </c>
      <c r="B69" s="210" t="s">
        <v>250</v>
      </c>
      <c r="C69" s="210" t="s">
        <v>239</v>
      </c>
      <c r="D69" s="210">
        <v>1238</v>
      </c>
      <c r="E69" s="210">
        <v>61.9</v>
      </c>
      <c r="F69" s="210">
        <v>14</v>
      </c>
      <c r="G69" s="210" t="s">
        <v>231</v>
      </c>
      <c r="H69" s="229" t="s">
        <v>230</v>
      </c>
      <c r="I69" s="229" t="s">
        <v>230</v>
      </c>
    </row>
    <row r="70" spans="1:9" s="124" customFormat="1" ht="12.75" customHeight="1">
      <c r="A70" s="210">
        <v>64</v>
      </c>
      <c r="B70" s="210" t="s">
        <v>302</v>
      </c>
      <c r="C70" s="210" t="s">
        <v>299</v>
      </c>
      <c r="D70" s="210">
        <v>1765</v>
      </c>
      <c r="E70" s="210">
        <v>57.120000000000005</v>
      </c>
      <c r="F70" s="210">
        <v>16</v>
      </c>
      <c r="G70" s="210" t="s">
        <v>231</v>
      </c>
      <c r="H70" s="229" t="s">
        <v>230</v>
      </c>
      <c r="I70" s="229" t="s">
        <v>230</v>
      </c>
    </row>
    <row r="71" spans="1:9" s="124" customFormat="1" ht="12.75" customHeight="1">
      <c r="A71" s="210">
        <v>65</v>
      </c>
      <c r="B71" s="210" t="s">
        <v>281</v>
      </c>
      <c r="C71" s="210" t="s">
        <v>218</v>
      </c>
      <c r="D71" s="210">
        <v>1904</v>
      </c>
      <c r="E71" s="210">
        <v>58.61</v>
      </c>
      <c r="F71" s="210">
        <v>16</v>
      </c>
      <c r="G71" s="210" t="s">
        <v>231</v>
      </c>
      <c r="H71" s="229" t="s">
        <v>230</v>
      </c>
      <c r="I71" s="229" t="s">
        <v>230</v>
      </c>
    </row>
    <row r="72" spans="1:9" s="124" customFormat="1" ht="12.75" customHeight="1">
      <c r="A72" s="210">
        <v>66</v>
      </c>
      <c r="B72" s="210" t="s">
        <v>285</v>
      </c>
      <c r="C72" s="210" t="s">
        <v>239</v>
      </c>
      <c r="D72" s="210">
        <v>2312</v>
      </c>
      <c r="E72" s="210">
        <v>62.4</v>
      </c>
      <c r="F72" s="210">
        <v>15</v>
      </c>
      <c r="G72" s="210" t="s">
        <v>231</v>
      </c>
      <c r="H72" s="229" t="s">
        <v>230</v>
      </c>
      <c r="I72" s="229" t="s">
        <v>230</v>
      </c>
    </row>
    <row r="73" spans="1:9" s="124" customFormat="1" ht="12.75" customHeight="1">
      <c r="A73" s="210">
        <v>67</v>
      </c>
      <c r="B73" s="210" t="s">
        <v>252</v>
      </c>
      <c r="C73" s="210" t="s">
        <v>239</v>
      </c>
      <c r="D73" s="210">
        <v>4721</v>
      </c>
      <c r="E73" s="210">
        <v>110.72</v>
      </c>
      <c r="F73" s="210">
        <v>18</v>
      </c>
      <c r="G73" s="210" t="s">
        <v>213</v>
      </c>
      <c r="H73" s="229" t="s">
        <v>230</v>
      </c>
      <c r="I73" s="229" t="s">
        <v>230</v>
      </c>
    </row>
    <row r="74" spans="1:9" s="124" customFormat="1" ht="12.75" customHeight="1">
      <c r="A74" s="210">
        <v>68</v>
      </c>
      <c r="B74" s="210" t="s">
        <v>301</v>
      </c>
      <c r="C74" s="210" t="s">
        <v>239</v>
      </c>
      <c r="D74" s="210">
        <v>1226</v>
      </c>
      <c r="E74" s="210">
        <v>52.58</v>
      </c>
      <c r="F74" s="210">
        <v>16</v>
      </c>
      <c r="G74" s="210" t="s">
        <v>231</v>
      </c>
      <c r="H74" s="229" t="s">
        <v>230</v>
      </c>
      <c r="I74" s="229" t="s">
        <v>230</v>
      </c>
    </row>
    <row r="75" spans="1:9" s="124" customFormat="1" ht="12.75" customHeight="1">
      <c r="A75" s="210">
        <v>69</v>
      </c>
      <c r="B75" s="210" t="s">
        <v>243</v>
      </c>
      <c r="C75" s="210" t="s">
        <v>239</v>
      </c>
      <c r="D75" s="210">
        <v>324</v>
      </c>
      <c r="E75" s="210">
        <v>43.31</v>
      </c>
      <c r="F75" s="210">
        <v>9</v>
      </c>
      <c r="G75" s="210" t="s">
        <v>242</v>
      </c>
      <c r="H75" s="229" t="s">
        <v>230</v>
      </c>
      <c r="I75" s="229" t="s">
        <v>230</v>
      </c>
    </row>
    <row r="76" spans="1:9" s="124" customFormat="1" ht="12.75" customHeight="1">
      <c r="A76" s="210">
        <v>70</v>
      </c>
      <c r="B76" s="210" t="s">
        <v>275</v>
      </c>
      <c r="C76" s="210" t="s">
        <v>239</v>
      </c>
      <c r="D76" s="210">
        <v>163.57</v>
      </c>
      <c r="E76" s="210">
        <v>32.56</v>
      </c>
      <c r="F76" s="210">
        <v>8</v>
      </c>
      <c r="G76" s="210" t="s">
        <v>242</v>
      </c>
      <c r="H76" s="229" t="s">
        <v>230</v>
      </c>
      <c r="I76" s="229" t="s">
        <v>230</v>
      </c>
    </row>
    <row r="77" spans="1:9" s="124" customFormat="1" ht="12.75" customHeight="1">
      <c r="A77" s="210">
        <v>71</v>
      </c>
      <c r="B77" s="210" t="s">
        <v>257</v>
      </c>
      <c r="C77" s="210" t="s">
        <v>239</v>
      </c>
      <c r="D77" s="210">
        <v>1649</v>
      </c>
      <c r="E77" s="210">
        <v>57.25</v>
      </c>
      <c r="F77" s="210">
        <v>13</v>
      </c>
      <c r="G77" s="210" t="s">
        <v>258</v>
      </c>
      <c r="H77" s="229" t="s">
        <v>230</v>
      </c>
      <c r="I77" s="229" t="s">
        <v>230</v>
      </c>
    </row>
    <row r="78" spans="1:9" s="124" customFormat="1" ht="12.75" customHeight="1">
      <c r="A78" s="210">
        <v>72</v>
      </c>
      <c r="B78" s="210" t="s">
        <v>251</v>
      </c>
      <c r="C78" s="210" t="s">
        <v>239</v>
      </c>
      <c r="D78" s="210">
        <v>318</v>
      </c>
      <c r="E78" s="210">
        <v>41.29</v>
      </c>
      <c r="F78" s="210">
        <v>8</v>
      </c>
      <c r="G78" s="210" t="s">
        <v>242</v>
      </c>
      <c r="H78" s="229" t="s">
        <v>230</v>
      </c>
      <c r="I78" s="229" t="s">
        <v>230</v>
      </c>
    </row>
    <row r="79" spans="1:9" s="124" customFormat="1" ht="12.75" customHeight="1">
      <c r="A79" s="210">
        <v>73</v>
      </c>
      <c r="B79" s="210" t="s">
        <v>342</v>
      </c>
      <c r="C79" s="210" t="s">
        <v>239</v>
      </c>
      <c r="D79" s="210">
        <v>1035</v>
      </c>
      <c r="E79" s="210">
        <v>60.81</v>
      </c>
      <c r="F79" s="210">
        <v>13</v>
      </c>
      <c r="G79" s="210" t="s">
        <v>231</v>
      </c>
      <c r="H79" s="229" t="s">
        <v>230</v>
      </c>
      <c r="I79" s="229" t="s">
        <v>230</v>
      </c>
    </row>
    <row r="80" spans="1:9" s="124" customFormat="1" ht="12.75" customHeight="1">
      <c r="A80" s="210">
        <v>74</v>
      </c>
      <c r="B80" s="210" t="s">
        <v>251</v>
      </c>
      <c r="C80" s="210" t="s">
        <v>239</v>
      </c>
      <c r="D80" s="210">
        <v>318</v>
      </c>
      <c r="E80" s="210">
        <v>41.29</v>
      </c>
      <c r="F80" s="210">
        <v>8</v>
      </c>
      <c r="G80" s="210" t="s">
        <v>242</v>
      </c>
      <c r="H80" s="229" t="s">
        <v>230</v>
      </c>
      <c r="I80" s="229" t="s">
        <v>230</v>
      </c>
    </row>
    <row r="81" spans="1:9" s="124" customFormat="1" ht="12.75" customHeight="1">
      <c r="A81" s="210">
        <v>75</v>
      </c>
      <c r="B81" s="210" t="s">
        <v>260</v>
      </c>
      <c r="C81" s="210" t="s">
        <v>239</v>
      </c>
      <c r="D81" s="210">
        <v>93.13</v>
      </c>
      <c r="E81" s="210">
        <v>28.23</v>
      </c>
      <c r="F81" s="210">
        <v>6</v>
      </c>
      <c r="G81" s="210" t="s">
        <v>242</v>
      </c>
      <c r="H81" s="229" t="s">
        <v>230</v>
      </c>
      <c r="I81" s="229" t="s">
        <v>230</v>
      </c>
    </row>
    <row r="82" spans="1:9" s="124" customFormat="1" ht="12.75" customHeight="1">
      <c r="A82" s="210">
        <v>76</v>
      </c>
      <c r="B82" s="210" t="s">
        <v>254</v>
      </c>
      <c r="C82" s="210" t="s">
        <v>239</v>
      </c>
      <c r="D82" s="210">
        <v>182.25</v>
      </c>
      <c r="E82" s="210">
        <v>32.74</v>
      </c>
      <c r="F82" s="210">
        <v>7</v>
      </c>
      <c r="G82" s="210" t="s">
        <v>242</v>
      </c>
      <c r="H82" s="229" t="s">
        <v>230</v>
      </c>
      <c r="I82" s="229" t="s">
        <v>230</v>
      </c>
    </row>
    <row r="83" spans="1:9" s="124" customFormat="1" ht="12.75" customHeight="1">
      <c r="A83" s="210">
        <v>77</v>
      </c>
      <c r="B83" s="210" t="s">
        <v>251</v>
      </c>
      <c r="C83" s="210" t="s">
        <v>239</v>
      </c>
      <c r="D83" s="210">
        <v>318</v>
      </c>
      <c r="E83" s="210">
        <v>41.29</v>
      </c>
      <c r="F83" s="210">
        <v>8</v>
      </c>
      <c r="G83" s="210" t="s">
        <v>242</v>
      </c>
      <c r="H83" s="229" t="s">
        <v>230</v>
      </c>
      <c r="I83" s="229" t="s">
        <v>230</v>
      </c>
    </row>
    <row r="84" spans="1:9" s="124" customFormat="1" ht="12.75" customHeight="1">
      <c r="A84" s="210">
        <v>78</v>
      </c>
      <c r="B84" s="210" t="s">
        <v>282</v>
      </c>
      <c r="C84" s="210" t="s">
        <v>239</v>
      </c>
      <c r="D84" s="210">
        <v>1674</v>
      </c>
      <c r="E84" s="210">
        <v>55.870000000000005</v>
      </c>
      <c r="F84" s="210">
        <v>16</v>
      </c>
      <c r="G84" s="210" t="s">
        <v>231</v>
      </c>
      <c r="H84" s="229" t="s">
        <v>230</v>
      </c>
      <c r="I84" s="229" t="s">
        <v>230</v>
      </c>
    </row>
    <row r="85" spans="1:9" s="124" customFormat="1" ht="12.75" customHeight="1">
      <c r="A85" s="210">
        <v>79</v>
      </c>
      <c r="B85" s="210" t="s">
        <v>289</v>
      </c>
      <c r="C85" s="210" t="s">
        <v>239</v>
      </c>
      <c r="D85" s="210">
        <v>1922</v>
      </c>
      <c r="E85" s="210">
        <v>58.63</v>
      </c>
      <c r="F85" s="210">
        <v>12</v>
      </c>
      <c r="G85" s="210" t="s">
        <v>231</v>
      </c>
      <c r="H85" s="229" t="s">
        <v>230</v>
      </c>
      <c r="I85" s="229" t="s">
        <v>230</v>
      </c>
    </row>
    <row r="86" spans="1:9" s="124" customFormat="1" ht="12.75" customHeight="1">
      <c r="A86" s="210">
        <v>80</v>
      </c>
      <c r="B86" s="210" t="s">
        <v>286</v>
      </c>
      <c r="C86" s="210" t="s">
        <v>241</v>
      </c>
      <c r="D86" s="210">
        <v>495</v>
      </c>
      <c r="E86" s="210">
        <v>45.28</v>
      </c>
      <c r="F86" s="210">
        <v>11</v>
      </c>
      <c r="G86" s="210" t="s">
        <v>231</v>
      </c>
      <c r="H86" s="229" t="s">
        <v>230</v>
      </c>
      <c r="I86" s="229" t="s">
        <v>230</v>
      </c>
    </row>
    <row r="87" spans="1:9" s="124" customFormat="1" ht="12.75" customHeight="1">
      <c r="A87" s="210">
        <v>81</v>
      </c>
      <c r="B87" s="210" t="s">
        <v>270</v>
      </c>
      <c r="C87" s="210" t="s">
        <v>239</v>
      </c>
      <c r="D87" s="210">
        <v>337</v>
      </c>
      <c r="E87" s="210">
        <v>47.1</v>
      </c>
      <c r="F87" s="210">
        <v>8</v>
      </c>
      <c r="G87" s="210" t="s">
        <v>242</v>
      </c>
      <c r="H87" s="229" t="s">
        <v>230</v>
      </c>
      <c r="I87" s="229" t="s">
        <v>230</v>
      </c>
    </row>
    <row r="88" spans="1:9" s="124" customFormat="1" ht="12.75" customHeight="1">
      <c r="A88" s="210">
        <v>82</v>
      </c>
      <c r="B88" s="210" t="s">
        <v>251</v>
      </c>
      <c r="C88" s="210" t="s">
        <v>239</v>
      </c>
      <c r="D88" s="210">
        <v>318</v>
      </c>
      <c r="E88" s="210">
        <v>41.29</v>
      </c>
      <c r="F88" s="210">
        <v>8</v>
      </c>
      <c r="G88" s="210" t="s">
        <v>242</v>
      </c>
      <c r="H88" s="229" t="s">
        <v>230</v>
      </c>
      <c r="I88" s="229" t="s">
        <v>230</v>
      </c>
    </row>
    <row r="89" spans="1:9" s="124" customFormat="1" ht="12.75" customHeight="1">
      <c r="A89" s="210">
        <v>83</v>
      </c>
      <c r="B89" s="210" t="s">
        <v>259</v>
      </c>
      <c r="C89" s="210" t="s">
        <v>239</v>
      </c>
      <c r="D89" s="210">
        <v>495</v>
      </c>
      <c r="E89" s="210">
        <v>45.29</v>
      </c>
      <c r="F89" s="210">
        <v>11</v>
      </c>
      <c r="G89" s="210" t="s">
        <v>231</v>
      </c>
      <c r="H89" s="229" t="s">
        <v>230</v>
      </c>
      <c r="I89" s="229" t="s">
        <v>230</v>
      </c>
    </row>
    <row r="90" spans="1:9" s="124" customFormat="1" ht="12.75" customHeight="1">
      <c r="A90" s="210">
        <v>84</v>
      </c>
      <c r="B90" s="210" t="s">
        <v>283</v>
      </c>
      <c r="C90" s="210" t="s">
        <v>239</v>
      </c>
      <c r="D90" s="210">
        <v>1815</v>
      </c>
      <c r="E90" s="210">
        <v>57.59</v>
      </c>
      <c r="F90" s="210">
        <v>15</v>
      </c>
      <c r="G90" s="210" t="s">
        <v>231</v>
      </c>
      <c r="H90" s="229" t="s">
        <v>230</v>
      </c>
      <c r="I90" s="229" t="s">
        <v>230</v>
      </c>
    </row>
    <row r="91" spans="1:9" s="124" customFormat="1" ht="12.75" customHeight="1">
      <c r="A91" s="210">
        <v>85</v>
      </c>
      <c r="B91" s="210" t="s">
        <v>243</v>
      </c>
      <c r="C91" s="210" t="s">
        <v>239</v>
      </c>
      <c r="D91" s="210">
        <v>324</v>
      </c>
      <c r="E91" s="210">
        <v>43.31</v>
      </c>
      <c r="F91" s="210">
        <v>9</v>
      </c>
      <c r="G91" s="210" t="s">
        <v>242</v>
      </c>
      <c r="H91" s="229" t="s">
        <v>230</v>
      </c>
      <c r="I91" s="229" t="s">
        <v>230</v>
      </c>
    </row>
    <row r="92" spans="1:9" s="124" customFormat="1" ht="12.75" customHeight="1">
      <c r="A92" s="210">
        <v>86</v>
      </c>
      <c r="B92" s="210" t="s">
        <v>234</v>
      </c>
      <c r="C92" s="210" t="s">
        <v>239</v>
      </c>
      <c r="D92" s="210">
        <v>1517</v>
      </c>
      <c r="E92" s="210">
        <v>52.27</v>
      </c>
      <c r="F92" s="210">
        <v>14</v>
      </c>
      <c r="G92" s="210" t="s">
        <v>231</v>
      </c>
      <c r="H92" s="229" t="s">
        <v>230</v>
      </c>
      <c r="I92" s="229" t="s">
        <v>230</v>
      </c>
    </row>
    <row r="93" spans="1:9" s="124" customFormat="1" ht="12.75" customHeight="1">
      <c r="A93" s="210">
        <v>87</v>
      </c>
      <c r="B93" s="210" t="s">
        <v>301</v>
      </c>
      <c r="C93" s="210" t="s">
        <v>239</v>
      </c>
      <c r="D93" s="210">
        <v>1226</v>
      </c>
      <c r="E93" s="210">
        <v>52.58</v>
      </c>
      <c r="F93" s="210">
        <v>16</v>
      </c>
      <c r="G93" s="210" t="s">
        <v>231</v>
      </c>
      <c r="H93" s="229" t="s">
        <v>230</v>
      </c>
      <c r="I93" s="229" t="s">
        <v>230</v>
      </c>
    </row>
    <row r="94" spans="1:9" s="124" customFormat="1" ht="12.75" customHeight="1">
      <c r="A94" s="210">
        <v>88</v>
      </c>
      <c r="B94" s="210" t="s">
        <v>256</v>
      </c>
      <c r="C94" s="210" t="s">
        <v>241</v>
      </c>
      <c r="D94" s="210">
        <v>1235</v>
      </c>
      <c r="E94" s="210">
        <v>61.9</v>
      </c>
      <c r="F94" s="210">
        <v>14</v>
      </c>
      <c r="G94" s="210" t="s">
        <v>231</v>
      </c>
      <c r="H94" s="229" t="s">
        <v>230</v>
      </c>
      <c r="I94" s="229" t="s">
        <v>230</v>
      </c>
    </row>
    <row r="95" spans="1:9" s="124" customFormat="1" ht="12.75" customHeight="1">
      <c r="A95" s="210">
        <v>89</v>
      </c>
      <c r="B95" s="210" t="s">
        <v>253</v>
      </c>
      <c r="C95" s="210" t="s">
        <v>239</v>
      </c>
      <c r="D95" s="210">
        <v>1549</v>
      </c>
      <c r="E95" s="210">
        <v>67.21000000000001</v>
      </c>
      <c r="F95" s="210">
        <v>16</v>
      </c>
      <c r="G95" s="210" t="s">
        <v>231</v>
      </c>
      <c r="H95" s="229" t="s">
        <v>230</v>
      </c>
      <c r="I95" s="229" t="s">
        <v>230</v>
      </c>
    </row>
    <row r="96" spans="1:9" s="124" customFormat="1" ht="12.75" customHeight="1">
      <c r="A96" s="210">
        <v>90</v>
      </c>
      <c r="B96" s="210" t="s">
        <v>266</v>
      </c>
      <c r="C96" s="210" t="s">
        <v>239</v>
      </c>
      <c r="D96" s="210">
        <v>955</v>
      </c>
      <c r="E96" s="210">
        <v>53.68</v>
      </c>
      <c r="F96" s="210">
        <v>13</v>
      </c>
      <c r="G96" s="210" t="s">
        <v>231</v>
      </c>
      <c r="H96" s="229" t="s">
        <v>230</v>
      </c>
      <c r="I96" s="229" t="s">
        <v>230</v>
      </c>
    </row>
    <row r="97" spans="1:9" s="124" customFormat="1" ht="12.75" customHeight="1">
      <c r="A97" s="210">
        <v>91</v>
      </c>
      <c r="B97" s="210" t="s">
        <v>276</v>
      </c>
      <c r="C97" s="210" t="s">
        <v>239</v>
      </c>
      <c r="D97" s="210">
        <v>495</v>
      </c>
      <c r="E97" s="210">
        <v>45.28</v>
      </c>
      <c r="F97" s="210">
        <v>11</v>
      </c>
      <c r="G97" s="210" t="s">
        <v>231</v>
      </c>
      <c r="H97" s="229" t="s">
        <v>230</v>
      </c>
      <c r="I97" s="229" t="s">
        <v>230</v>
      </c>
    </row>
    <row r="98" spans="1:9" s="124" customFormat="1" ht="12.75" customHeight="1">
      <c r="A98" s="210">
        <v>92</v>
      </c>
      <c r="B98" s="210" t="s">
        <v>244</v>
      </c>
      <c r="C98" s="210" t="s">
        <v>239</v>
      </c>
      <c r="D98" s="210">
        <v>482</v>
      </c>
      <c r="E98" s="210">
        <v>50.38</v>
      </c>
      <c r="F98" s="210">
        <v>10</v>
      </c>
      <c r="G98" s="210" t="s">
        <v>231</v>
      </c>
      <c r="H98" s="229" t="s">
        <v>230</v>
      </c>
      <c r="I98" s="229" t="s">
        <v>230</v>
      </c>
    </row>
    <row r="99" spans="1:9" s="124" customFormat="1" ht="12.75" customHeight="1">
      <c r="A99" s="210">
        <v>93</v>
      </c>
      <c r="B99" s="210" t="s">
        <v>251</v>
      </c>
      <c r="C99" s="210" t="s">
        <v>239</v>
      </c>
      <c r="D99" s="210">
        <v>318</v>
      </c>
      <c r="E99" s="210">
        <v>41.29</v>
      </c>
      <c r="F99" s="210">
        <v>8</v>
      </c>
      <c r="G99" s="210" t="s">
        <v>242</v>
      </c>
      <c r="H99" s="229" t="s">
        <v>230</v>
      </c>
      <c r="I99" s="229" t="s">
        <v>230</v>
      </c>
    </row>
    <row r="100" spans="1:9" s="124" customFormat="1" ht="12.75" customHeight="1">
      <c r="A100" s="210">
        <v>94</v>
      </c>
      <c r="B100" s="210" t="s">
        <v>240</v>
      </c>
      <c r="C100" s="210" t="s">
        <v>241</v>
      </c>
      <c r="D100" s="210">
        <v>337</v>
      </c>
      <c r="E100" s="210">
        <v>44.6</v>
      </c>
      <c r="F100" s="210">
        <v>9</v>
      </c>
      <c r="G100" s="210" t="s">
        <v>242</v>
      </c>
      <c r="H100" s="229" t="s">
        <v>230</v>
      </c>
      <c r="I100" s="229" t="s">
        <v>230</v>
      </c>
    </row>
    <row r="101" spans="1:9" s="124" customFormat="1" ht="12.75" customHeight="1">
      <c r="A101" s="210">
        <v>95</v>
      </c>
      <c r="B101" s="210" t="s">
        <v>298</v>
      </c>
      <c r="C101" s="210" t="s">
        <v>239</v>
      </c>
      <c r="D101" s="210">
        <v>498</v>
      </c>
      <c r="E101" s="210">
        <v>51.02</v>
      </c>
      <c r="F101" s="210">
        <v>10</v>
      </c>
      <c r="G101" s="210" t="s">
        <v>242</v>
      </c>
      <c r="H101" s="229" t="s">
        <v>230</v>
      </c>
      <c r="I101" s="229" t="s">
        <v>230</v>
      </c>
    </row>
    <row r="102" spans="1:9" s="124" customFormat="1" ht="12.75" customHeight="1">
      <c r="A102" s="210">
        <v>96</v>
      </c>
      <c r="B102" s="210" t="s">
        <v>270</v>
      </c>
      <c r="C102" s="210" t="s">
        <v>239</v>
      </c>
      <c r="D102" s="210">
        <v>337</v>
      </c>
      <c r="E102" s="210">
        <v>47.1</v>
      </c>
      <c r="F102" s="210">
        <v>8</v>
      </c>
      <c r="G102" s="210" t="s">
        <v>242</v>
      </c>
      <c r="H102" s="229" t="s">
        <v>230</v>
      </c>
      <c r="I102" s="229" t="s">
        <v>230</v>
      </c>
    </row>
    <row r="103" spans="1:9" s="124" customFormat="1" ht="12.75" customHeight="1">
      <c r="A103" s="210">
        <v>97</v>
      </c>
      <c r="B103" s="210" t="s">
        <v>268</v>
      </c>
      <c r="C103" s="210" t="s">
        <v>239</v>
      </c>
      <c r="D103" s="210">
        <v>337</v>
      </c>
      <c r="E103" s="210">
        <v>50.24</v>
      </c>
      <c r="F103" s="210">
        <v>9</v>
      </c>
      <c r="G103" s="210" t="s">
        <v>242</v>
      </c>
      <c r="H103" s="229" t="s">
        <v>230</v>
      </c>
      <c r="I103" s="229" t="s">
        <v>230</v>
      </c>
    </row>
    <row r="104" spans="1:9" s="124" customFormat="1" ht="12.75" customHeight="1">
      <c r="A104" s="210">
        <v>98</v>
      </c>
      <c r="B104" s="210" t="s">
        <v>269</v>
      </c>
      <c r="C104" s="210" t="s">
        <v>239</v>
      </c>
      <c r="D104" s="210">
        <v>325</v>
      </c>
      <c r="E104" s="210">
        <v>43.34</v>
      </c>
      <c r="F104" s="210">
        <v>9</v>
      </c>
      <c r="G104" s="210" t="s">
        <v>242</v>
      </c>
      <c r="H104" s="229" t="s">
        <v>230</v>
      </c>
      <c r="I104" s="229" t="s">
        <v>230</v>
      </c>
    </row>
    <row r="105" spans="1:9" s="124" customFormat="1" ht="12.75" customHeight="1">
      <c r="A105" s="210">
        <v>99</v>
      </c>
      <c r="B105" s="210" t="s">
        <v>287</v>
      </c>
      <c r="C105" s="210" t="s">
        <v>239</v>
      </c>
      <c r="D105" s="210">
        <v>1943</v>
      </c>
      <c r="E105" s="210">
        <v>58.6</v>
      </c>
      <c r="F105" s="210">
        <v>16</v>
      </c>
      <c r="G105" s="210" t="s">
        <v>227</v>
      </c>
      <c r="H105" s="229" t="s">
        <v>230</v>
      </c>
      <c r="I105" s="229" t="s">
        <v>230</v>
      </c>
    </row>
    <row r="106" spans="1:9" s="124" customFormat="1" ht="12.75" customHeight="1">
      <c r="A106" s="210">
        <v>100</v>
      </c>
      <c r="B106" s="210" t="s">
        <v>284</v>
      </c>
      <c r="C106" s="210" t="s">
        <v>241</v>
      </c>
      <c r="D106" s="210">
        <v>1489</v>
      </c>
      <c r="E106" s="210">
        <v>55.81</v>
      </c>
      <c r="F106" s="210">
        <v>0</v>
      </c>
      <c r="G106" s="210" t="s">
        <v>231</v>
      </c>
      <c r="H106" s="229" t="s">
        <v>230</v>
      </c>
      <c r="I106" s="229" t="s">
        <v>230</v>
      </c>
    </row>
    <row r="107" spans="1:9" s="124" customFormat="1" ht="12.75" customHeight="1">
      <c r="A107" s="210">
        <v>101</v>
      </c>
      <c r="B107" s="210" t="s">
        <v>251</v>
      </c>
      <c r="C107" s="210" t="s">
        <v>239</v>
      </c>
      <c r="D107" s="210">
        <v>318</v>
      </c>
      <c r="E107" s="210">
        <v>41.29</v>
      </c>
      <c r="F107" s="210">
        <v>8</v>
      </c>
      <c r="G107" s="210" t="s">
        <v>242</v>
      </c>
      <c r="H107" s="229" t="s">
        <v>230</v>
      </c>
      <c r="I107" s="229" t="s">
        <v>230</v>
      </c>
    </row>
    <row r="108" spans="1:9" s="124" customFormat="1" ht="12.75" customHeight="1">
      <c r="A108" s="210">
        <v>102</v>
      </c>
      <c r="B108" s="210" t="s">
        <v>282</v>
      </c>
      <c r="C108" s="210" t="s">
        <v>239</v>
      </c>
      <c r="D108" s="210">
        <v>1674</v>
      </c>
      <c r="E108" s="210">
        <v>55.870000000000005</v>
      </c>
      <c r="F108" s="210">
        <v>16</v>
      </c>
      <c r="G108" s="210" t="s">
        <v>231</v>
      </c>
      <c r="H108" s="229" t="s">
        <v>230</v>
      </c>
      <c r="I108" s="229" t="s">
        <v>230</v>
      </c>
    </row>
    <row r="109" spans="1:9" s="124" customFormat="1" ht="12.75" customHeight="1">
      <c r="A109" s="210">
        <v>103</v>
      </c>
      <c r="B109" s="210" t="s">
        <v>274</v>
      </c>
      <c r="C109" s="210" t="s">
        <v>239</v>
      </c>
      <c r="D109" s="210">
        <v>1373</v>
      </c>
      <c r="E109" s="210">
        <v>52.57</v>
      </c>
      <c r="F109" s="210">
        <v>16</v>
      </c>
      <c r="G109" s="210" t="s">
        <v>231</v>
      </c>
      <c r="H109" s="229" t="s">
        <v>230</v>
      </c>
      <c r="I109" s="229" t="s">
        <v>230</v>
      </c>
    </row>
    <row r="110" spans="1:9" s="124" customFormat="1" ht="12.75" customHeight="1">
      <c r="A110" s="210">
        <v>104</v>
      </c>
      <c r="B110" s="210" t="s">
        <v>257</v>
      </c>
      <c r="C110" s="210" t="s">
        <v>239</v>
      </c>
      <c r="D110" s="210">
        <v>1649</v>
      </c>
      <c r="E110" s="210">
        <v>57.25</v>
      </c>
      <c r="F110" s="210">
        <v>13</v>
      </c>
      <c r="G110" s="210" t="s">
        <v>258</v>
      </c>
      <c r="H110" s="229" t="s">
        <v>230</v>
      </c>
      <c r="I110" s="229" t="s">
        <v>230</v>
      </c>
    </row>
    <row r="111" spans="1:9" s="124" customFormat="1" ht="12.75" customHeight="1">
      <c r="A111" s="210">
        <v>105</v>
      </c>
      <c r="B111" s="210" t="s">
        <v>246</v>
      </c>
      <c r="C111" s="210" t="s">
        <v>247</v>
      </c>
      <c r="D111" s="210">
        <v>2466</v>
      </c>
      <c r="E111" s="210">
        <v>65.89</v>
      </c>
      <c r="F111" s="210">
        <v>17</v>
      </c>
      <c r="G111" s="210" t="s">
        <v>231</v>
      </c>
      <c r="H111" s="229" t="s">
        <v>230</v>
      </c>
      <c r="I111" s="229" t="s">
        <v>230</v>
      </c>
    </row>
    <row r="112" spans="1:9" s="124" customFormat="1" ht="12.75" customHeight="1">
      <c r="A112" s="210">
        <v>106</v>
      </c>
      <c r="B112" s="210" t="s">
        <v>251</v>
      </c>
      <c r="C112" s="210" t="s">
        <v>239</v>
      </c>
      <c r="D112" s="210">
        <v>318</v>
      </c>
      <c r="E112" s="210">
        <v>41.29</v>
      </c>
      <c r="F112" s="210">
        <v>8</v>
      </c>
      <c r="G112" s="210" t="s">
        <v>242</v>
      </c>
      <c r="H112" s="229" t="s">
        <v>230</v>
      </c>
      <c r="I112" s="229" t="s">
        <v>230</v>
      </c>
    </row>
    <row r="113" spans="1:9" s="124" customFormat="1" ht="12.75" customHeight="1">
      <c r="A113" s="210">
        <v>107</v>
      </c>
      <c r="B113" s="210" t="s">
        <v>279</v>
      </c>
      <c r="C113" s="210" t="s">
        <v>241</v>
      </c>
      <c r="D113" s="210">
        <v>1489</v>
      </c>
      <c r="E113" s="210">
        <v>55.81</v>
      </c>
      <c r="F113" s="210">
        <v>56</v>
      </c>
      <c r="G113" s="210" t="s">
        <v>231</v>
      </c>
      <c r="H113" s="229" t="s">
        <v>230</v>
      </c>
      <c r="I113" s="229" t="s">
        <v>230</v>
      </c>
    </row>
    <row r="114" spans="1:9" s="124" customFormat="1" ht="12.75" customHeight="1">
      <c r="A114" s="210">
        <v>108</v>
      </c>
      <c r="B114" s="210" t="s">
        <v>275</v>
      </c>
      <c r="C114" s="210" t="s">
        <v>239</v>
      </c>
      <c r="D114" s="210">
        <v>163.57</v>
      </c>
      <c r="E114" s="210">
        <v>32.56</v>
      </c>
      <c r="F114" s="210">
        <v>8</v>
      </c>
      <c r="G114" s="210" t="s">
        <v>242</v>
      </c>
      <c r="H114" s="229" t="s">
        <v>230</v>
      </c>
      <c r="I114" s="229" t="s">
        <v>230</v>
      </c>
    </row>
    <row r="115" spans="1:9" s="124" customFormat="1" ht="12.75" customHeight="1">
      <c r="A115" s="210">
        <v>109</v>
      </c>
      <c r="B115" s="210" t="s">
        <v>281</v>
      </c>
      <c r="C115" s="210" t="s">
        <v>218</v>
      </c>
      <c r="D115" s="210">
        <v>1904</v>
      </c>
      <c r="E115" s="210">
        <v>58.61</v>
      </c>
      <c r="F115" s="210">
        <v>16</v>
      </c>
      <c r="G115" s="210" t="s">
        <v>231</v>
      </c>
      <c r="H115" s="229" t="s">
        <v>230</v>
      </c>
      <c r="I115" s="229" t="s">
        <v>230</v>
      </c>
    </row>
    <row r="116" spans="1:9" s="124" customFormat="1" ht="12.75" customHeight="1">
      <c r="A116" s="210">
        <v>110</v>
      </c>
      <c r="B116" s="210" t="s">
        <v>243</v>
      </c>
      <c r="C116" s="210" t="s">
        <v>239</v>
      </c>
      <c r="D116" s="210">
        <v>324</v>
      </c>
      <c r="E116" s="210">
        <v>43.31</v>
      </c>
      <c r="F116" s="210">
        <v>9</v>
      </c>
      <c r="G116" s="210" t="s">
        <v>242</v>
      </c>
      <c r="H116" s="229" t="s">
        <v>230</v>
      </c>
      <c r="I116" s="229" t="s">
        <v>230</v>
      </c>
    </row>
    <row r="117" spans="1:9" s="124" customFormat="1" ht="12.75" customHeight="1">
      <c r="A117" s="210">
        <v>111</v>
      </c>
      <c r="B117" s="210" t="s">
        <v>278</v>
      </c>
      <c r="C117" s="210" t="s">
        <v>239</v>
      </c>
      <c r="D117" s="210">
        <v>1402</v>
      </c>
      <c r="E117" s="210">
        <v>55.68</v>
      </c>
      <c r="F117" s="210">
        <v>14</v>
      </c>
      <c r="G117" s="210" t="s">
        <v>231</v>
      </c>
      <c r="H117" s="229" t="s">
        <v>230</v>
      </c>
      <c r="I117" s="229" t="s">
        <v>230</v>
      </c>
    </row>
    <row r="118" spans="1:9" s="124" customFormat="1" ht="12.75" customHeight="1">
      <c r="A118" s="210">
        <v>112</v>
      </c>
      <c r="B118" s="210" t="s">
        <v>297</v>
      </c>
      <c r="C118" s="210" t="s">
        <v>239</v>
      </c>
      <c r="D118" s="210">
        <v>1674</v>
      </c>
      <c r="E118" s="210">
        <v>56</v>
      </c>
      <c r="F118" s="210">
        <v>16</v>
      </c>
      <c r="G118" s="210" t="s">
        <v>231</v>
      </c>
      <c r="H118" s="229" t="s">
        <v>230</v>
      </c>
      <c r="I118" s="229" t="s">
        <v>230</v>
      </c>
    </row>
    <row r="119" spans="1:9" s="124" customFormat="1" ht="12.75" customHeight="1">
      <c r="A119" s="210">
        <v>113</v>
      </c>
      <c r="B119" s="210" t="s">
        <v>249</v>
      </c>
      <c r="C119" s="210" t="s">
        <v>239</v>
      </c>
      <c r="D119" s="210">
        <v>1577</v>
      </c>
      <c r="E119" s="210">
        <v>62.940000000000005</v>
      </c>
      <c r="F119" s="210">
        <v>13</v>
      </c>
      <c r="G119" s="210" t="s">
        <v>231</v>
      </c>
      <c r="H119" s="229" t="s">
        <v>230</v>
      </c>
      <c r="I119" s="229" t="s">
        <v>230</v>
      </c>
    </row>
    <row r="120" spans="1:9" s="124" customFormat="1" ht="12.75" customHeight="1">
      <c r="A120" s="210">
        <v>114</v>
      </c>
      <c r="B120" s="210" t="s">
        <v>250</v>
      </c>
      <c r="C120" s="210" t="s">
        <v>239</v>
      </c>
      <c r="D120" s="210">
        <v>1238</v>
      </c>
      <c r="E120" s="210">
        <v>61.9</v>
      </c>
      <c r="F120" s="210">
        <v>14</v>
      </c>
      <c r="G120" s="210" t="s">
        <v>231</v>
      </c>
      <c r="H120" s="229" t="s">
        <v>230</v>
      </c>
      <c r="I120" s="229" t="s">
        <v>230</v>
      </c>
    </row>
    <row r="121" spans="1:9" s="124" customFormat="1" ht="12.75" customHeight="1">
      <c r="A121" s="210">
        <v>115</v>
      </c>
      <c r="B121" s="210" t="s">
        <v>275</v>
      </c>
      <c r="C121" s="210" t="s">
        <v>239</v>
      </c>
      <c r="D121" s="210">
        <v>163.57</v>
      </c>
      <c r="E121" s="210">
        <v>32.56</v>
      </c>
      <c r="F121" s="210">
        <v>8</v>
      </c>
      <c r="G121" s="210" t="s">
        <v>242</v>
      </c>
      <c r="H121" s="229" t="s">
        <v>230</v>
      </c>
      <c r="I121" s="229" t="s">
        <v>230</v>
      </c>
    </row>
    <row r="122" spans="1:9" s="124" customFormat="1" ht="12.75" customHeight="1">
      <c r="A122" s="210">
        <v>116</v>
      </c>
      <c r="B122" s="210" t="s">
        <v>343</v>
      </c>
      <c r="C122" s="210" t="s">
        <v>239</v>
      </c>
      <c r="D122" s="210">
        <v>1517</v>
      </c>
      <c r="E122" s="210">
        <v>52.730000000000004</v>
      </c>
      <c r="F122" s="210">
        <v>14</v>
      </c>
      <c r="G122" s="210" t="s">
        <v>231</v>
      </c>
      <c r="H122" s="229" t="s">
        <v>230</v>
      </c>
      <c r="I122" s="229" t="s">
        <v>230</v>
      </c>
    </row>
    <row r="123" spans="1:9" s="124" customFormat="1" ht="12.75" customHeight="1">
      <c r="A123" s="210">
        <v>117</v>
      </c>
      <c r="B123" s="210" t="s">
        <v>248</v>
      </c>
      <c r="C123" s="210" t="s">
        <v>241</v>
      </c>
      <c r="D123" s="210">
        <v>1508</v>
      </c>
      <c r="E123" s="210">
        <v>62.940000000000005</v>
      </c>
      <c r="F123" s="210">
        <v>14</v>
      </c>
      <c r="G123" s="210" t="s">
        <v>231</v>
      </c>
      <c r="H123" s="229" t="s">
        <v>230</v>
      </c>
      <c r="I123" s="229" t="s">
        <v>230</v>
      </c>
    </row>
    <row r="124" spans="1:9" s="124" customFormat="1" ht="12.75" customHeight="1">
      <c r="A124" s="210">
        <v>118</v>
      </c>
      <c r="B124" s="210" t="s">
        <v>298</v>
      </c>
      <c r="C124" s="210" t="s">
        <v>239</v>
      </c>
      <c r="D124" s="210">
        <v>498</v>
      </c>
      <c r="E124" s="210">
        <v>51.02</v>
      </c>
      <c r="F124" s="210">
        <v>10</v>
      </c>
      <c r="G124" s="210" t="s">
        <v>242</v>
      </c>
      <c r="H124" s="229" t="s">
        <v>230</v>
      </c>
      <c r="I124" s="229" t="s">
        <v>230</v>
      </c>
    </row>
    <row r="125" spans="1:9" s="124" customFormat="1" ht="12.75" customHeight="1">
      <c r="A125" s="210">
        <v>119</v>
      </c>
      <c r="B125" s="210" t="s">
        <v>268</v>
      </c>
      <c r="C125" s="210" t="s">
        <v>239</v>
      </c>
      <c r="D125" s="210">
        <v>337</v>
      </c>
      <c r="E125" s="210">
        <v>50.24</v>
      </c>
      <c r="F125" s="210">
        <v>9</v>
      </c>
      <c r="G125" s="210" t="s">
        <v>242</v>
      </c>
      <c r="H125" s="229" t="s">
        <v>230</v>
      </c>
      <c r="I125" s="229" t="s">
        <v>230</v>
      </c>
    </row>
    <row r="126" spans="1:9" s="124" customFormat="1" ht="12.75" customHeight="1">
      <c r="A126" s="210">
        <v>120</v>
      </c>
      <c r="B126" s="210" t="s">
        <v>266</v>
      </c>
      <c r="C126" s="210" t="s">
        <v>239</v>
      </c>
      <c r="D126" s="210">
        <v>955</v>
      </c>
      <c r="E126" s="210">
        <v>53.68</v>
      </c>
      <c r="F126" s="210">
        <v>13</v>
      </c>
      <c r="G126" s="210" t="s">
        <v>231</v>
      </c>
      <c r="H126" s="229" t="s">
        <v>230</v>
      </c>
      <c r="I126" s="229" t="s">
        <v>230</v>
      </c>
    </row>
    <row r="127" spans="1:9" s="124" customFormat="1" ht="12.75" customHeight="1">
      <c r="A127" s="210">
        <v>121</v>
      </c>
      <c r="B127" s="210" t="s">
        <v>251</v>
      </c>
      <c r="C127" s="210" t="s">
        <v>239</v>
      </c>
      <c r="D127" s="210">
        <v>318</v>
      </c>
      <c r="E127" s="210">
        <v>41.29</v>
      </c>
      <c r="F127" s="210">
        <v>8</v>
      </c>
      <c r="G127" s="210" t="s">
        <v>242</v>
      </c>
      <c r="H127" s="229" t="s">
        <v>230</v>
      </c>
      <c r="I127" s="229" t="s">
        <v>230</v>
      </c>
    </row>
    <row r="128" spans="1:9" s="124" customFormat="1" ht="12.75" customHeight="1">
      <c r="A128" s="210">
        <v>122</v>
      </c>
      <c r="B128" s="210" t="s">
        <v>285</v>
      </c>
      <c r="C128" s="210" t="s">
        <v>239</v>
      </c>
      <c r="D128" s="210">
        <v>2312</v>
      </c>
      <c r="E128" s="210">
        <v>62.4</v>
      </c>
      <c r="F128" s="210">
        <v>15</v>
      </c>
      <c r="G128" s="210" t="s">
        <v>231</v>
      </c>
      <c r="H128" s="229" t="s">
        <v>230</v>
      </c>
      <c r="I128" s="229" t="s">
        <v>230</v>
      </c>
    </row>
    <row r="129" spans="1:9" s="124" customFormat="1" ht="12.75" customHeight="1">
      <c r="A129" s="210">
        <v>123</v>
      </c>
      <c r="B129" s="210" t="s">
        <v>267</v>
      </c>
      <c r="C129" s="210" t="s">
        <v>239</v>
      </c>
      <c r="D129" s="210">
        <v>2542</v>
      </c>
      <c r="E129" s="210">
        <v>67.93</v>
      </c>
      <c r="F129" s="210">
        <v>17</v>
      </c>
      <c r="G129" s="210" t="s">
        <v>231</v>
      </c>
      <c r="H129" s="229" t="s">
        <v>230</v>
      </c>
      <c r="I129" s="229" t="s">
        <v>230</v>
      </c>
    </row>
    <row r="130" spans="1:9" s="124" customFormat="1" ht="12.75" customHeight="1">
      <c r="A130" s="210">
        <v>124</v>
      </c>
      <c r="B130" s="210" t="s">
        <v>270</v>
      </c>
      <c r="C130" s="210" t="s">
        <v>239</v>
      </c>
      <c r="D130" s="210">
        <v>337</v>
      </c>
      <c r="E130" s="210">
        <v>47.1</v>
      </c>
      <c r="F130" s="210">
        <v>8</v>
      </c>
      <c r="G130" s="210" t="s">
        <v>242</v>
      </c>
      <c r="H130" s="229" t="s">
        <v>230</v>
      </c>
      <c r="I130" s="229" t="s">
        <v>230</v>
      </c>
    </row>
    <row r="131" spans="1:9" s="124" customFormat="1" ht="12.75" customHeight="1">
      <c r="A131" s="210">
        <v>125</v>
      </c>
      <c r="B131" s="210" t="s">
        <v>244</v>
      </c>
      <c r="C131" s="210" t="s">
        <v>239</v>
      </c>
      <c r="D131" s="210">
        <v>482</v>
      </c>
      <c r="E131" s="210">
        <v>50.38</v>
      </c>
      <c r="F131" s="210">
        <v>10</v>
      </c>
      <c r="G131" s="210" t="s">
        <v>231</v>
      </c>
      <c r="H131" s="229" t="s">
        <v>230</v>
      </c>
      <c r="I131" s="229" t="s">
        <v>230</v>
      </c>
    </row>
    <row r="132" spans="1:9" s="124" customFormat="1" ht="12.75" customHeight="1">
      <c r="A132" s="210">
        <v>126</v>
      </c>
      <c r="B132" s="210" t="s">
        <v>262</v>
      </c>
      <c r="C132" s="210" t="s">
        <v>239</v>
      </c>
      <c r="D132" s="210">
        <v>2871</v>
      </c>
      <c r="E132" s="210">
        <v>68.8</v>
      </c>
      <c r="F132" s="210">
        <v>17</v>
      </c>
      <c r="G132" s="210" t="s">
        <v>231</v>
      </c>
      <c r="H132" s="229" t="s">
        <v>230</v>
      </c>
      <c r="I132" s="229" t="s">
        <v>230</v>
      </c>
    </row>
    <row r="133" spans="1:9" s="124" customFormat="1" ht="12.75" customHeight="1">
      <c r="A133" s="210">
        <v>127</v>
      </c>
      <c r="B133" s="210" t="s">
        <v>251</v>
      </c>
      <c r="C133" s="210" t="s">
        <v>239</v>
      </c>
      <c r="D133" s="210">
        <v>318</v>
      </c>
      <c r="E133" s="210">
        <v>41.29</v>
      </c>
      <c r="F133" s="210">
        <v>8</v>
      </c>
      <c r="G133" s="210" t="s">
        <v>242</v>
      </c>
      <c r="H133" s="229" t="s">
        <v>230</v>
      </c>
      <c r="I133" s="229" t="s">
        <v>230</v>
      </c>
    </row>
    <row r="134" spans="1:9" s="124" customFormat="1" ht="12.75" customHeight="1">
      <c r="A134" s="210">
        <v>128</v>
      </c>
      <c r="B134" s="210" t="s">
        <v>269</v>
      </c>
      <c r="C134" s="210" t="s">
        <v>239</v>
      </c>
      <c r="D134" s="210">
        <v>325</v>
      </c>
      <c r="E134" s="210">
        <v>43.34</v>
      </c>
      <c r="F134" s="210">
        <v>9</v>
      </c>
      <c r="G134" s="210" t="s">
        <v>242</v>
      </c>
      <c r="H134" s="229" t="s">
        <v>230</v>
      </c>
      <c r="I134" s="229" t="s">
        <v>230</v>
      </c>
    </row>
    <row r="135" spans="1:9" s="124" customFormat="1" ht="12.75" customHeight="1">
      <c r="A135" s="210">
        <v>129</v>
      </c>
      <c r="B135" s="210" t="s">
        <v>257</v>
      </c>
      <c r="C135" s="210" t="s">
        <v>239</v>
      </c>
      <c r="D135" s="210">
        <v>1649</v>
      </c>
      <c r="E135" s="210">
        <v>57.25</v>
      </c>
      <c r="F135" s="210">
        <v>13</v>
      </c>
      <c r="G135" s="210" t="s">
        <v>258</v>
      </c>
      <c r="H135" s="229" t="s">
        <v>230</v>
      </c>
      <c r="I135" s="229" t="s">
        <v>230</v>
      </c>
    </row>
    <row r="136" spans="1:9" s="124" customFormat="1" ht="12.75" customHeight="1">
      <c r="A136" s="210">
        <v>130</v>
      </c>
      <c r="B136" s="210" t="s">
        <v>232</v>
      </c>
      <c r="C136" s="210" t="s">
        <v>233</v>
      </c>
      <c r="D136" s="210">
        <v>2514</v>
      </c>
      <c r="E136" s="210">
        <v>68.64</v>
      </c>
      <c r="F136" s="210">
        <v>17</v>
      </c>
      <c r="G136" s="210" t="s">
        <v>231</v>
      </c>
      <c r="H136" s="229" t="s">
        <v>230</v>
      </c>
      <c r="I136" s="229" t="s">
        <v>230</v>
      </c>
    </row>
    <row r="137" spans="1:9" s="124" customFormat="1" ht="12.75" customHeight="1">
      <c r="A137" s="210">
        <v>131</v>
      </c>
      <c r="B137" s="210" t="s">
        <v>240</v>
      </c>
      <c r="C137" s="210" t="s">
        <v>241</v>
      </c>
      <c r="D137" s="210">
        <v>337</v>
      </c>
      <c r="E137" s="210">
        <v>44.6</v>
      </c>
      <c r="F137" s="210">
        <v>9</v>
      </c>
      <c r="G137" s="210" t="s">
        <v>242</v>
      </c>
      <c r="H137" s="229" t="s">
        <v>230</v>
      </c>
      <c r="I137" s="229" t="s">
        <v>230</v>
      </c>
    </row>
    <row r="138" spans="1:9" s="124" customFormat="1" ht="12.75" customHeight="1">
      <c r="A138" s="210">
        <v>132</v>
      </c>
      <c r="B138" s="210" t="s">
        <v>268</v>
      </c>
      <c r="C138" s="210" t="s">
        <v>239</v>
      </c>
      <c r="D138" s="210">
        <v>337</v>
      </c>
      <c r="E138" s="210">
        <v>50.24</v>
      </c>
      <c r="F138" s="210">
        <v>9</v>
      </c>
      <c r="G138" s="210" t="s">
        <v>242</v>
      </c>
      <c r="H138" s="229" t="s">
        <v>230</v>
      </c>
      <c r="I138" s="229" t="s">
        <v>230</v>
      </c>
    </row>
    <row r="139" spans="1:9" s="124" customFormat="1" ht="12.75" customHeight="1">
      <c r="A139" s="210">
        <v>133</v>
      </c>
      <c r="B139" s="210" t="s">
        <v>255</v>
      </c>
      <c r="C139" s="210" t="s">
        <v>239</v>
      </c>
      <c r="D139" s="210">
        <v>1815</v>
      </c>
      <c r="E139" s="210">
        <v>57.59</v>
      </c>
      <c r="F139" s="210">
        <v>15</v>
      </c>
      <c r="G139" s="210" t="s">
        <v>231</v>
      </c>
      <c r="H139" s="229" t="s">
        <v>230</v>
      </c>
      <c r="I139" s="229" t="s">
        <v>230</v>
      </c>
    </row>
    <row r="140" spans="1:9" s="124" customFormat="1" ht="12.75" customHeight="1">
      <c r="A140" s="210">
        <v>134</v>
      </c>
      <c r="B140" s="210" t="s">
        <v>234</v>
      </c>
      <c r="C140" s="210" t="s">
        <v>239</v>
      </c>
      <c r="D140" s="210">
        <v>1517</v>
      </c>
      <c r="E140" s="210">
        <v>52.27</v>
      </c>
      <c r="F140" s="210">
        <v>14</v>
      </c>
      <c r="G140" s="210" t="s">
        <v>231</v>
      </c>
      <c r="H140" s="229" t="s">
        <v>230</v>
      </c>
      <c r="I140" s="229" t="s">
        <v>230</v>
      </c>
    </row>
    <row r="141" spans="1:9" s="124" customFormat="1" ht="12.75" customHeight="1">
      <c r="A141" s="210">
        <v>135</v>
      </c>
      <c r="B141" s="210" t="s">
        <v>280</v>
      </c>
      <c r="C141" s="210" t="s">
        <v>239</v>
      </c>
      <c r="D141" s="210">
        <v>1571</v>
      </c>
      <c r="E141" s="210">
        <v>52.7</v>
      </c>
      <c r="F141" s="210">
        <v>14</v>
      </c>
      <c r="G141" s="210" t="s">
        <v>231</v>
      </c>
      <c r="H141" s="229" t="s">
        <v>230</v>
      </c>
      <c r="I141" s="229" t="s">
        <v>230</v>
      </c>
    </row>
    <row r="142" spans="1:9" s="124" customFormat="1" ht="12.75" customHeight="1">
      <c r="A142" s="210">
        <v>136</v>
      </c>
      <c r="B142" s="210" t="s">
        <v>261</v>
      </c>
      <c r="C142" s="210" t="s">
        <v>239</v>
      </c>
      <c r="D142" s="210">
        <v>1571</v>
      </c>
      <c r="E142" s="210">
        <v>52.7</v>
      </c>
      <c r="F142" s="210">
        <v>14</v>
      </c>
      <c r="G142" s="210" t="s">
        <v>231</v>
      </c>
      <c r="H142" s="229" t="s">
        <v>230</v>
      </c>
      <c r="I142" s="229" t="s">
        <v>230</v>
      </c>
    </row>
    <row r="143" spans="1:9" s="124" customFormat="1" ht="12.75" customHeight="1">
      <c r="A143" s="210">
        <v>137</v>
      </c>
      <c r="B143" s="210" t="s">
        <v>285</v>
      </c>
      <c r="C143" s="210" t="s">
        <v>239</v>
      </c>
      <c r="D143" s="210">
        <v>2312</v>
      </c>
      <c r="E143" s="210">
        <v>62.4</v>
      </c>
      <c r="F143" s="210">
        <v>15</v>
      </c>
      <c r="G143" s="210" t="s">
        <v>231</v>
      </c>
      <c r="H143" s="229" t="s">
        <v>230</v>
      </c>
      <c r="I143" s="229" t="s">
        <v>230</v>
      </c>
    </row>
    <row r="144" spans="1:9" s="124" customFormat="1" ht="12.75" customHeight="1">
      <c r="A144" s="210">
        <v>138</v>
      </c>
      <c r="B144" s="210" t="s">
        <v>289</v>
      </c>
      <c r="C144" s="210" t="s">
        <v>239</v>
      </c>
      <c r="D144" s="210">
        <v>1922</v>
      </c>
      <c r="E144" s="210">
        <v>58.63</v>
      </c>
      <c r="F144" s="210">
        <v>12</v>
      </c>
      <c r="G144" s="210" t="s">
        <v>231</v>
      </c>
      <c r="H144" s="229" t="s">
        <v>230</v>
      </c>
      <c r="I144" s="229" t="s">
        <v>230</v>
      </c>
    </row>
    <row r="145" spans="1:9" s="124" customFormat="1" ht="12.75" customHeight="1">
      <c r="A145" s="210">
        <v>139</v>
      </c>
      <c r="B145" s="210" t="s">
        <v>254</v>
      </c>
      <c r="C145" s="210" t="s">
        <v>239</v>
      </c>
      <c r="D145" s="210">
        <v>182.25</v>
      </c>
      <c r="E145" s="210">
        <v>32.74</v>
      </c>
      <c r="F145" s="210">
        <v>7</v>
      </c>
      <c r="G145" s="210" t="s">
        <v>242</v>
      </c>
      <c r="H145" s="229" t="s">
        <v>230</v>
      </c>
      <c r="I145" s="229" t="s">
        <v>230</v>
      </c>
    </row>
    <row r="146" spans="1:9" s="124" customFormat="1" ht="12.75" customHeight="1">
      <c r="A146" s="210">
        <v>140</v>
      </c>
      <c r="B146" s="210" t="s">
        <v>256</v>
      </c>
      <c r="C146" s="210" t="s">
        <v>241</v>
      </c>
      <c r="D146" s="210">
        <v>1235</v>
      </c>
      <c r="E146" s="210">
        <v>61.9</v>
      </c>
      <c r="F146" s="210">
        <v>14</v>
      </c>
      <c r="G146" s="210" t="s">
        <v>231</v>
      </c>
      <c r="H146" s="229" t="s">
        <v>230</v>
      </c>
      <c r="I146" s="229" t="s">
        <v>230</v>
      </c>
    </row>
    <row r="147" spans="1:9" s="124" customFormat="1" ht="12.75" customHeight="1">
      <c r="A147" s="210">
        <v>141</v>
      </c>
      <c r="B147" s="210" t="s">
        <v>246</v>
      </c>
      <c r="C147" s="210" t="s">
        <v>247</v>
      </c>
      <c r="D147" s="210">
        <v>2466</v>
      </c>
      <c r="E147" s="210">
        <v>65.89</v>
      </c>
      <c r="F147" s="210">
        <v>17</v>
      </c>
      <c r="G147" s="210" t="s">
        <v>231</v>
      </c>
      <c r="H147" s="229" t="s">
        <v>230</v>
      </c>
      <c r="I147" s="229" t="s">
        <v>230</v>
      </c>
    </row>
    <row r="148" spans="1:9" s="124" customFormat="1" ht="12.75" customHeight="1">
      <c r="A148" s="210">
        <v>142</v>
      </c>
      <c r="B148" s="210" t="s">
        <v>243</v>
      </c>
      <c r="C148" s="210" t="s">
        <v>239</v>
      </c>
      <c r="D148" s="210">
        <v>324</v>
      </c>
      <c r="E148" s="210">
        <v>43.31</v>
      </c>
      <c r="F148" s="210">
        <v>9</v>
      </c>
      <c r="G148" s="210" t="s">
        <v>242</v>
      </c>
      <c r="H148" s="229" t="s">
        <v>230</v>
      </c>
      <c r="I148" s="229" t="s">
        <v>230</v>
      </c>
    </row>
    <row r="149" spans="1:9" s="124" customFormat="1" ht="12.75" customHeight="1">
      <c r="A149" s="210">
        <v>143</v>
      </c>
      <c r="B149" s="210" t="s">
        <v>274</v>
      </c>
      <c r="C149" s="210" t="s">
        <v>239</v>
      </c>
      <c r="D149" s="210">
        <v>1373</v>
      </c>
      <c r="E149" s="210">
        <v>52.57</v>
      </c>
      <c r="F149" s="210">
        <v>16</v>
      </c>
      <c r="G149" s="210" t="s">
        <v>231</v>
      </c>
      <c r="H149" s="229" t="s">
        <v>230</v>
      </c>
      <c r="I149" s="229" t="s">
        <v>230</v>
      </c>
    </row>
    <row r="150" spans="1:9" s="124" customFormat="1" ht="12.75" customHeight="1">
      <c r="A150" s="210">
        <v>144</v>
      </c>
      <c r="B150" s="210" t="s">
        <v>259</v>
      </c>
      <c r="C150" s="210" t="s">
        <v>239</v>
      </c>
      <c r="D150" s="210">
        <v>495</v>
      </c>
      <c r="E150" s="210">
        <v>45.29</v>
      </c>
      <c r="F150" s="210">
        <v>11</v>
      </c>
      <c r="G150" s="210" t="s">
        <v>231</v>
      </c>
      <c r="H150" s="229" t="s">
        <v>230</v>
      </c>
      <c r="I150" s="229" t="s">
        <v>230</v>
      </c>
    </row>
    <row r="151" spans="1:9" s="124" customFormat="1" ht="12.75" customHeight="1">
      <c r="A151" s="210">
        <v>145</v>
      </c>
      <c r="B151" s="210" t="s">
        <v>275</v>
      </c>
      <c r="C151" s="210" t="s">
        <v>239</v>
      </c>
      <c r="D151" s="210">
        <v>163.57</v>
      </c>
      <c r="E151" s="210">
        <v>32.56</v>
      </c>
      <c r="F151" s="210">
        <v>8</v>
      </c>
      <c r="G151" s="210" t="s">
        <v>242</v>
      </c>
      <c r="H151" s="229" t="s">
        <v>230</v>
      </c>
      <c r="I151" s="229" t="s">
        <v>230</v>
      </c>
    </row>
    <row r="152" spans="1:9" s="124" customFormat="1" ht="12.75" customHeight="1">
      <c r="A152" s="210">
        <v>146</v>
      </c>
      <c r="B152" s="210" t="s">
        <v>301</v>
      </c>
      <c r="C152" s="210" t="s">
        <v>239</v>
      </c>
      <c r="D152" s="210">
        <v>1226</v>
      </c>
      <c r="E152" s="210">
        <v>52.58</v>
      </c>
      <c r="F152" s="210">
        <v>16</v>
      </c>
      <c r="G152" s="210" t="s">
        <v>231</v>
      </c>
      <c r="H152" s="229" t="s">
        <v>230</v>
      </c>
      <c r="I152" s="229" t="s">
        <v>230</v>
      </c>
    </row>
    <row r="153" spans="1:9" s="124" customFormat="1" ht="12.75" customHeight="1">
      <c r="A153" s="210">
        <v>147</v>
      </c>
      <c r="B153" s="210" t="s">
        <v>251</v>
      </c>
      <c r="C153" s="210" t="s">
        <v>239</v>
      </c>
      <c r="D153" s="210">
        <v>318</v>
      </c>
      <c r="E153" s="210">
        <v>41.29</v>
      </c>
      <c r="F153" s="210">
        <v>8</v>
      </c>
      <c r="G153" s="210" t="s">
        <v>242</v>
      </c>
      <c r="H153" s="229" t="s">
        <v>230</v>
      </c>
      <c r="I153" s="229" t="s">
        <v>230</v>
      </c>
    </row>
    <row r="154" spans="1:9" s="124" customFormat="1" ht="12.75" customHeight="1">
      <c r="A154" s="210">
        <v>148</v>
      </c>
      <c r="B154" s="210" t="s">
        <v>244</v>
      </c>
      <c r="C154" s="210" t="s">
        <v>239</v>
      </c>
      <c r="D154" s="210">
        <v>482</v>
      </c>
      <c r="E154" s="210">
        <v>50.38</v>
      </c>
      <c r="F154" s="210">
        <v>10</v>
      </c>
      <c r="G154" s="210" t="s">
        <v>231</v>
      </c>
      <c r="H154" s="229" t="s">
        <v>230</v>
      </c>
      <c r="I154" s="229" t="s">
        <v>230</v>
      </c>
    </row>
    <row r="155" spans="1:9" s="124" customFormat="1" ht="12.75" customHeight="1">
      <c r="A155" s="210">
        <v>149</v>
      </c>
      <c r="B155" s="210" t="s">
        <v>278</v>
      </c>
      <c r="C155" s="210" t="s">
        <v>239</v>
      </c>
      <c r="D155" s="210">
        <v>1402</v>
      </c>
      <c r="E155" s="210">
        <v>55.68</v>
      </c>
      <c r="F155" s="210">
        <v>14</v>
      </c>
      <c r="G155" s="210" t="s">
        <v>231</v>
      </c>
      <c r="H155" s="229" t="s">
        <v>230</v>
      </c>
      <c r="I155" s="229" t="s">
        <v>230</v>
      </c>
    </row>
    <row r="156" spans="1:9" s="124" customFormat="1" ht="12.75" customHeight="1">
      <c r="A156" s="210">
        <v>150</v>
      </c>
      <c r="B156" s="210" t="s">
        <v>236</v>
      </c>
      <c r="C156" s="210" t="s">
        <v>239</v>
      </c>
      <c r="D156" s="210">
        <v>2160</v>
      </c>
      <c r="E156" s="210">
        <v>66.8</v>
      </c>
      <c r="F156" s="210">
        <v>16</v>
      </c>
      <c r="G156" s="210" t="s">
        <v>231</v>
      </c>
      <c r="H156" s="229" t="s">
        <v>230</v>
      </c>
      <c r="I156" s="229" t="s">
        <v>230</v>
      </c>
    </row>
    <row r="157" spans="1:9" s="124" customFormat="1" ht="12.75" customHeight="1">
      <c r="A157" s="210">
        <v>151</v>
      </c>
      <c r="B157" s="210" t="s">
        <v>254</v>
      </c>
      <c r="C157" s="210" t="s">
        <v>239</v>
      </c>
      <c r="D157" s="210">
        <v>182.25</v>
      </c>
      <c r="E157" s="210">
        <v>32.74</v>
      </c>
      <c r="F157" s="210">
        <v>7</v>
      </c>
      <c r="G157" s="210" t="s">
        <v>242</v>
      </c>
      <c r="H157" s="229" t="s">
        <v>230</v>
      </c>
      <c r="I157" s="229" t="s">
        <v>230</v>
      </c>
    </row>
    <row r="158" spans="1:9" s="124" customFormat="1" ht="12.75" customHeight="1">
      <c r="A158" s="210">
        <v>152</v>
      </c>
      <c r="B158" s="210" t="s">
        <v>282</v>
      </c>
      <c r="C158" s="210" t="s">
        <v>239</v>
      </c>
      <c r="D158" s="210">
        <v>1674</v>
      </c>
      <c r="E158" s="210">
        <v>55.870000000000005</v>
      </c>
      <c r="F158" s="210">
        <v>16</v>
      </c>
      <c r="G158" s="210" t="s">
        <v>231</v>
      </c>
      <c r="H158" s="229" t="s">
        <v>230</v>
      </c>
      <c r="I158" s="229" t="s">
        <v>230</v>
      </c>
    </row>
    <row r="159" spans="1:9" s="124" customFormat="1" ht="12.75" customHeight="1">
      <c r="A159" s="210">
        <v>153</v>
      </c>
      <c r="B159" s="210" t="s">
        <v>260</v>
      </c>
      <c r="C159" s="210" t="s">
        <v>239</v>
      </c>
      <c r="D159" s="210">
        <v>93.13</v>
      </c>
      <c r="E159" s="210">
        <v>28.23</v>
      </c>
      <c r="F159" s="210">
        <v>6</v>
      </c>
      <c r="G159" s="210" t="s">
        <v>242</v>
      </c>
      <c r="H159" s="229" t="s">
        <v>230</v>
      </c>
      <c r="I159" s="229" t="s">
        <v>230</v>
      </c>
    </row>
    <row r="160" spans="1:9" s="124" customFormat="1" ht="12.75" customHeight="1">
      <c r="A160" s="210">
        <v>154</v>
      </c>
      <c r="B160" s="210" t="s">
        <v>251</v>
      </c>
      <c r="C160" s="210" t="s">
        <v>239</v>
      </c>
      <c r="D160" s="210">
        <v>318</v>
      </c>
      <c r="E160" s="210">
        <v>41.29</v>
      </c>
      <c r="F160" s="210">
        <v>8</v>
      </c>
      <c r="G160" s="210" t="s">
        <v>242</v>
      </c>
      <c r="H160" s="229" t="s">
        <v>230</v>
      </c>
      <c r="I160" s="229" t="s">
        <v>230</v>
      </c>
    </row>
    <row r="161" spans="1:9" s="124" customFormat="1" ht="12.75" customHeight="1">
      <c r="A161" s="210">
        <v>155</v>
      </c>
      <c r="B161" s="210" t="s">
        <v>286</v>
      </c>
      <c r="C161" s="210" t="s">
        <v>241</v>
      </c>
      <c r="D161" s="210">
        <v>495</v>
      </c>
      <c r="E161" s="210">
        <v>45.28</v>
      </c>
      <c r="F161" s="210">
        <v>11</v>
      </c>
      <c r="G161" s="210" t="s">
        <v>231</v>
      </c>
      <c r="H161" s="229" t="s">
        <v>230</v>
      </c>
      <c r="I161" s="229" t="s">
        <v>230</v>
      </c>
    </row>
    <row r="162" spans="1:9" s="124" customFormat="1" ht="12.75" customHeight="1">
      <c r="A162" s="210">
        <v>156</v>
      </c>
      <c r="B162" s="210" t="s">
        <v>270</v>
      </c>
      <c r="C162" s="210" t="s">
        <v>239</v>
      </c>
      <c r="D162" s="210">
        <v>337</v>
      </c>
      <c r="E162" s="210">
        <v>47.1</v>
      </c>
      <c r="F162" s="210">
        <v>8</v>
      </c>
      <c r="G162" s="210" t="s">
        <v>242</v>
      </c>
      <c r="H162" s="229" t="s">
        <v>230</v>
      </c>
      <c r="I162" s="229" t="s">
        <v>230</v>
      </c>
    </row>
    <row r="163" spans="1:9" s="124" customFormat="1" ht="12.75" customHeight="1">
      <c r="A163" s="210">
        <v>157</v>
      </c>
      <c r="B163" s="210" t="s">
        <v>271</v>
      </c>
      <c r="C163" s="210" t="s">
        <v>239</v>
      </c>
      <c r="D163" s="210">
        <v>1502</v>
      </c>
      <c r="E163" s="210">
        <v>61.88</v>
      </c>
      <c r="F163" s="210">
        <v>13</v>
      </c>
      <c r="G163" s="210" t="s">
        <v>231</v>
      </c>
      <c r="H163" s="229" t="s">
        <v>230</v>
      </c>
      <c r="I163" s="229" t="s">
        <v>230</v>
      </c>
    </row>
    <row r="164" spans="1:9" s="124" customFormat="1" ht="12.75" customHeight="1">
      <c r="A164" s="210">
        <v>158</v>
      </c>
      <c r="B164" s="210" t="s">
        <v>285</v>
      </c>
      <c r="C164" s="210" t="s">
        <v>239</v>
      </c>
      <c r="D164" s="210">
        <v>2312</v>
      </c>
      <c r="E164" s="210">
        <v>62.4</v>
      </c>
      <c r="F164" s="210">
        <v>15</v>
      </c>
      <c r="G164" s="210" t="s">
        <v>231</v>
      </c>
      <c r="H164" s="229" t="s">
        <v>230</v>
      </c>
      <c r="I164" s="229" t="s">
        <v>230</v>
      </c>
    </row>
    <row r="165" spans="1:9" s="124" customFormat="1" ht="12.75" customHeight="1">
      <c r="A165" s="210">
        <v>159</v>
      </c>
      <c r="B165" s="210" t="s">
        <v>249</v>
      </c>
      <c r="C165" s="210" t="s">
        <v>239</v>
      </c>
      <c r="D165" s="210">
        <v>1577</v>
      </c>
      <c r="E165" s="210">
        <v>62.940000000000005</v>
      </c>
      <c r="F165" s="210">
        <v>13</v>
      </c>
      <c r="G165" s="210" t="s">
        <v>231</v>
      </c>
      <c r="H165" s="229" t="s">
        <v>230</v>
      </c>
      <c r="I165" s="229" t="s">
        <v>230</v>
      </c>
    </row>
    <row r="166" spans="1:9" s="124" customFormat="1" ht="12.75" customHeight="1">
      <c r="A166" s="210">
        <v>160</v>
      </c>
      <c r="B166" s="210" t="s">
        <v>245</v>
      </c>
      <c r="C166" s="210" t="s">
        <v>239</v>
      </c>
      <c r="D166" s="210">
        <v>163.47</v>
      </c>
      <c r="E166" s="210">
        <v>32.56</v>
      </c>
      <c r="F166" s="210">
        <v>8</v>
      </c>
      <c r="G166" s="210" t="s">
        <v>242</v>
      </c>
      <c r="H166" s="229" t="s">
        <v>230</v>
      </c>
      <c r="I166" s="229" t="s">
        <v>230</v>
      </c>
    </row>
    <row r="167" spans="1:9" s="124" customFormat="1" ht="12.75" customHeight="1">
      <c r="A167" s="210">
        <v>161</v>
      </c>
      <c r="B167" s="210" t="s">
        <v>276</v>
      </c>
      <c r="C167" s="210" t="s">
        <v>239</v>
      </c>
      <c r="D167" s="210">
        <v>495</v>
      </c>
      <c r="E167" s="210">
        <v>45.28</v>
      </c>
      <c r="F167" s="210">
        <v>11</v>
      </c>
      <c r="G167" s="210" t="s">
        <v>231</v>
      </c>
      <c r="H167" s="229" t="s">
        <v>230</v>
      </c>
      <c r="I167" s="229" t="s">
        <v>230</v>
      </c>
    </row>
    <row r="168" spans="1:9" s="124" customFormat="1" ht="12.75" customHeight="1">
      <c r="A168" s="210">
        <v>162</v>
      </c>
      <c r="B168" s="210" t="s">
        <v>268</v>
      </c>
      <c r="C168" s="210" t="s">
        <v>239</v>
      </c>
      <c r="D168" s="210">
        <v>337</v>
      </c>
      <c r="E168" s="210">
        <v>50.24</v>
      </c>
      <c r="F168" s="210">
        <v>9</v>
      </c>
      <c r="G168" s="210" t="s">
        <v>242</v>
      </c>
      <c r="H168" s="229" t="s">
        <v>230</v>
      </c>
      <c r="I168" s="229" t="s">
        <v>230</v>
      </c>
    </row>
    <row r="169" spans="1:9" s="124" customFormat="1" ht="12.75" customHeight="1">
      <c r="A169" s="210">
        <v>163</v>
      </c>
      <c r="B169" s="210" t="s">
        <v>281</v>
      </c>
      <c r="C169" s="210" t="s">
        <v>218</v>
      </c>
      <c r="D169" s="210">
        <v>1904</v>
      </c>
      <c r="E169" s="210">
        <v>58.61</v>
      </c>
      <c r="F169" s="210">
        <v>16</v>
      </c>
      <c r="G169" s="210" t="s">
        <v>231</v>
      </c>
      <c r="H169" s="229" t="s">
        <v>230</v>
      </c>
      <c r="I169" s="229" t="s">
        <v>230</v>
      </c>
    </row>
    <row r="170" spans="1:9" s="124" customFormat="1" ht="12.75" customHeight="1">
      <c r="A170" s="210">
        <v>164</v>
      </c>
      <c r="B170" s="210" t="s">
        <v>254</v>
      </c>
      <c r="C170" s="210" t="s">
        <v>239</v>
      </c>
      <c r="D170" s="210">
        <v>182.25</v>
      </c>
      <c r="E170" s="210">
        <v>32.74</v>
      </c>
      <c r="F170" s="210">
        <v>7</v>
      </c>
      <c r="G170" s="210" t="s">
        <v>242</v>
      </c>
      <c r="H170" s="229" t="s">
        <v>230</v>
      </c>
      <c r="I170" s="229" t="s">
        <v>230</v>
      </c>
    </row>
    <row r="171" spans="1:9" s="124" customFormat="1" ht="12.75" customHeight="1">
      <c r="A171" s="210">
        <v>165</v>
      </c>
      <c r="B171" s="210" t="s">
        <v>260</v>
      </c>
      <c r="C171" s="210" t="s">
        <v>239</v>
      </c>
      <c r="D171" s="210">
        <v>93.13</v>
      </c>
      <c r="E171" s="210">
        <v>28.23</v>
      </c>
      <c r="F171" s="210">
        <v>6</v>
      </c>
      <c r="G171" s="210" t="s">
        <v>242</v>
      </c>
      <c r="H171" s="229" t="s">
        <v>230</v>
      </c>
      <c r="I171" s="229" t="s">
        <v>230</v>
      </c>
    </row>
    <row r="172" spans="1:9" s="124" customFormat="1" ht="12.75" customHeight="1">
      <c r="A172" s="210">
        <v>166</v>
      </c>
      <c r="B172" s="210" t="s">
        <v>298</v>
      </c>
      <c r="C172" s="210" t="s">
        <v>239</v>
      </c>
      <c r="D172" s="210">
        <v>498</v>
      </c>
      <c r="E172" s="210">
        <v>51.02</v>
      </c>
      <c r="F172" s="210">
        <v>10</v>
      </c>
      <c r="G172" s="210" t="s">
        <v>242</v>
      </c>
      <c r="H172" s="229" t="s">
        <v>230</v>
      </c>
      <c r="I172" s="229" t="s">
        <v>230</v>
      </c>
    </row>
    <row r="173" spans="1:9" s="124" customFormat="1" ht="12.75" customHeight="1">
      <c r="A173" s="210">
        <v>167</v>
      </c>
      <c r="B173" s="210" t="s">
        <v>254</v>
      </c>
      <c r="C173" s="210" t="s">
        <v>239</v>
      </c>
      <c r="D173" s="210">
        <v>182.25</v>
      </c>
      <c r="E173" s="210">
        <v>32.74</v>
      </c>
      <c r="F173" s="210">
        <v>7</v>
      </c>
      <c r="G173" s="210" t="s">
        <v>242</v>
      </c>
      <c r="H173" s="229" t="s">
        <v>230</v>
      </c>
      <c r="I173" s="229" t="s">
        <v>230</v>
      </c>
    </row>
    <row r="174" spans="1:9" s="124" customFormat="1" ht="12.75" customHeight="1">
      <c r="A174" s="210">
        <v>168</v>
      </c>
      <c r="B174" s="210" t="s">
        <v>266</v>
      </c>
      <c r="C174" s="210" t="s">
        <v>239</v>
      </c>
      <c r="D174" s="210">
        <v>955</v>
      </c>
      <c r="E174" s="210">
        <v>53.68</v>
      </c>
      <c r="F174" s="210">
        <v>13</v>
      </c>
      <c r="G174" s="210" t="s">
        <v>231</v>
      </c>
      <c r="H174" s="229" t="s">
        <v>230</v>
      </c>
      <c r="I174" s="229" t="s">
        <v>230</v>
      </c>
    </row>
    <row r="175" spans="1:9" s="124" customFormat="1" ht="12.75" customHeight="1">
      <c r="A175" s="210">
        <v>169</v>
      </c>
      <c r="B175" s="210" t="s">
        <v>269</v>
      </c>
      <c r="C175" s="210" t="s">
        <v>239</v>
      </c>
      <c r="D175" s="210">
        <v>325</v>
      </c>
      <c r="E175" s="210">
        <v>43.34</v>
      </c>
      <c r="F175" s="210">
        <v>9</v>
      </c>
      <c r="G175" s="210" t="s">
        <v>242</v>
      </c>
      <c r="H175" s="229" t="s">
        <v>230</v>
      </c>
      <c r="I175" s="229" t="s">
        <v>230</v>
      </c>
    </row>
    <row r="176" spans="1:9" s="124" customFormat="1" ht="12.75" customHeight="1">
      <c r="A176" s="210">
        <v>170</v>
      </c>
      <c r="B176" s="210" t="s">
        <v>297</v>
      </c>
      <c r="C176" s="210" t="s">
        <v>239</v>
      </c>
      <c r="D176" s="210">
        <v>1674</v>
      </c>
      <c r="E176" s="210">
        <v>56</v>
      </c>
      <c r="F176" s="210">
        <v>16</v>
      </c>
      <c r="G176" s="210" t="s">
        <v>231</v>
      </c>
      <c r="H176" s="229" t="s">
        <v>230</v>
      </c>
      <c r="I176" s="229" t="s">
        <v>230</v>
      </c>
    </row>
    <row r="177" spans="1:9" s="124" customFormat="1" ht="12.75" customHeight="1">
      <c r="A177" s="210">
        <v>171</v>
      </c>
      <c r="B177" s="210" t="s">
        <v>240</v>
      </c>
      <c r="C177" s="210" t="s">
        <v>241</v>
      </c>
      <c r="D177" s="210">
        <v>337</v>
      </c>
      <c r="E177" s="210">
        <v>44.6</v>
      </c>
      <c r="F177" s="210">
        <v>9</v>
      </c>
      <c r="G177" s="210" t="s">
        <v>242</v>
      </c>
      <c r="H177" s="229" t="s">
        <v>230</v>
      </c>
      <c r="I177" s="229" t="s">
        <v>230</v>
      </c>
    </row>
    <row r="178" spans="1:9" s="124" customFormat="1" ht="12.75" customHeight="1">
      <c r="A178" s="210">
        <v>172</v>
      </c>
      <c r="B178" s="210" t="s">
        <v>284</v>
      </c>
      <c r="C178" s="210" t="s">
        <v>241</v>
      </c>
      <c r="D178" s="210">
        <v>1489</v>
      </c>
      <c r="E178" s="210">
        <v>55.81</v>
      </c>
      <c r="F178" s="210">
        <v>0</v>
      </c>
      <c r="G178" s="210" t="s">
        <v>231</v>
      </c>
      <c r="H178" s="229" t="s">
        <v>230</v>
      </c>
      <c r="I178" s="229" t="s">
        <v>230</v>
      </c>
    </row>
    <row r="179" spans="1:9" s="124" customFormat="1" ht="12.75" customHeight="1">
      <c r="A179" s="210">
        <v>173</v>
      </c>
      <c r="B179" s="210" t="s">
        <v>289</v>
      </c>
      <c r="C179" s="210" t="s">
        <v>239</v>
      </c>
      <c r="D179" s="210">
        <v>1922</v>
      </c>
      <c r="E179" s="210">
        <v>58.63</v>
      </c>
      <c r="F179" s="210">
        <v>12</v>
      </c>
      <c r="G179" s="210" t="s">
        <v>231</v>
      </c>
      <c r="H179" s="229" t="s">
        <v>230</v>
      </c>
      <c r="I179" s="229" t="s">
        <v>230</v>
      </c>
    </row>
    <row r="180" spans="1:9" s="124" customFormat="1" ht="12.75" customHeight="1">
      <c r="A180" s="210">
        <v>174</v>
      </c>
      <c r="B180" s="210" t="s">
        <v>234</v>
      </c>
      <c r="C180" s="210" t="s">
        <v>239</v>
      </c>
      <c r="D180" s="210">
        <v>1517</v>
      </c>
      <c r="E180" s="210">
        <v>52.27</v>
      </c>
      <c r="F180" s="210">
        <v>14</v>
      </c>
      <c r="G180" s="210" t="s">
        <v>231</v>
      </c>
      <c r="H180" s="229" t="s">
        <v>230</v>
      </c>
      <c r="I180" s="229" t="s">
        <v>230</v>
      </c>
    </row>
    <row r="181" spans="1:9" s="124" customFormat="1" ht="12.75" customHeight="1">
      <c r="A181" s="210">
        <v>175</v>
      </c>
      <c r="B181" s="210" t="s">
        <v>283</v>
      </c>
      <c r="C181" s="210" t="s">
        <v>239</v>
      </c>
      <c r="D181" s="210">
        <v>1815</v>
      </c>
      <c r="E181" s="210">
        <v>57.59</v>
      </c>
      <c r="F181" s="210">
        <v>15</v>
      </c>
      <c r="G181" s="210" t="s">
        <v>231</v>
      </c>
      <c r="H181" s="229" t="s">
        <v>230</v>
      </c>
      <c r="I181" s="229" t="s">
        <v>230</v>
      </c>
    </row>
    <row r="182" spans="1:9" s="124" customFormat="1" ht="12.75" customHeight="1">
      <c r="A182" s="210">
        <v>176</v>
      </c>
      <c r="B182" s="210" t="s">
        <v>248</v>
      </c>
      <c r="C182" s="210" t="s">
        <v>241</v>
      </c>
      <c r="D182" s="210">
        <v>1508</v>
      </c>
      <c r="E182" s="210">
        <v>62.940000000000005</v>
      </c>
      <c r="F182" s="210">
        <v>14</v>
      </c>
      <c r="G182" s="210" t="s">
        <v>231</v>
      </c>
      <c r="H182" s="229" t="s">
        <v>230</v>
      </c>
      <c r="I182" s="229" t="s">
        <v>230</v>
      </c>
    </row>
    <row r="183" spans="1:9" s="124" customFormat="1" ht="12.75" customHeight="1">
      <c r="A183" s="210">
        <v>177</v>
      </c>
      <c r="B183" s="210" t="s">
        <v>280</v>
      </c>
      <c r="C183" s="210" t="s">
        <v>239</v>
      </c>
      <c r="D183" s="210">
        <v>1571</v>
      </c>
      <c r="E183" s="210">
        <v>52.7</v>
      </c>
      <c r="F183" s="210">
        <v>14</v>
      </c>
      <c r="G183" s="210" t="s">
        <v>231</v>
      </c>
      <c r="H183" s="229" t="s">
        <v>230</v>
      </c>
      <c r="I183" s="229" t="s">
        <v>230</v>
      </c>
    </row>
    <row r="184" spans="1:9" s="124" customFormat="1" ht="12.75" customHeight="1">
      <c r="A184" s="210">
        <v>178</v>
      </c>
      <c r="B184" s="210" t="s">
        <v>250</v>
      </c>
      <c r="C184" s="210" t="s">
        <v>239</v>
      </c>
      <c r="D184" s="210">
        <v>1238</v>
      </c>
      <c r="E184" s="210">
        <v>61.9</v>
      </c>
      <c r="F184" s="210">
        <v>14</v>
      </c>
      <c r="G184" s="210" t="s">
        <v>231</v>
      </c>
      <c r="H184" s="229" t="s">
        <v>230</v>
      </c>
      <c r="I184" s="229" t="s">
        <v>230</v>
      </c>
    </row>
    <row r="185" spans="1:9" s="124" customFormat="1" ht="12.75" customHeight="1">
      <c r="A185" s="210">
        <v>179</v>
      </c>
      <c r="B185" s="210" t="s">
        <v>251</v>
      </c>
      <c r="C185" s="210" t="s">
        <v>239</v>
      </c>
      <c r="D185" s="210">
        <v>318</v>
      </c>
      <c r="E185" s="210">
        <v>41.29</v>
      </c>
      <c r="F185" s="210">
        <v>8</v>
      </c>
      <c r="G185" s="210" t="s">
        <v>242</v>
      </c>
      <c r="H185" s="229" t="s">
        <v>230</v>
      </c>
      <c r="I185" s="229" t="s">
        <v>230</v>
      </c>
    </row>
    <row r="186" spans="1:9" s="124" customFormat="1" ht="12.75" customHeight="1">
      <c r="A186" s="210">
        <v>180</v>
      </c>
      <c r="B186" s="210" t="s">
        <v>282</v>
      </c>
      <c r="C186" s="210" t="s">
        <v>239</v>
      </c>
      <c r="D186" s="210">
        <v>1674</v>
      </c>
      <c r="E186" s="210">
        <v>55.870000000000005</v>
      </c>
      <c r="F186" s="210">
        <v>16</v>
      </c>
      <c r="G186" s="210" t="s">
        <v>231</v>
      </c>
      <c r="H186" s="229" t="s">
        <v>230</v>
      </c>
      <c r="I186" s="229" t="s">
        <v>230</v>
      </c>
    </row>
    <row r="187" spans="1:9" s="124" customFormat="1" ht="12.75" customHeight="1">
      <c r="A187" s="210">
        <v>181</v>
      </c>
      <c r="B187" s="210" t="s">
        <v>244</v>
      </c>
      <c r="C187" s="210" t="s">
        <v>239</v>
      </c>
      <c r="D187" s="210">
        <v>482</v>
      </c>
      <c r="E187" s="210">
        <v>50.38</v>
      </c>
      <c r="F187" s="210">
        <v>10</v>
      </c>
      <c r="G187" s="210" t="s">
        <v>231</v>
      </c>
      <c r="H187" s="229" t="s">
        <v>230</v>
      </c>
      <c r="I187" s="229" t="s">
        <v>230</v>
      </c>
    </row>
    <row r="188" spans="1:9" s="124" customFormat="1" ht="12.75" customHeight="1">
      <c r="A188" s="210">
        <v>182</v>
      </c>
      <c r="B188" s="210" t="s">
        <v>275</v>
      </c>
      <c r="C188" s="210" t="s">
        <v>239</v>
      </c>
      <c r="D188" s="210">
        <v>163.57</v>
      </c>
      <c r="E188" s="210">
        <v>32.56</v>
      </c>
      <c r="F188" s="210">
        <v>8</v>
      </c>
      <c r="G188" s="210" t="s">
        <v>242</v>
      </c>
      <c r="H188" s="229" t="s">
        <v>230</v>
      </c>
      <c r="I188" s="229" t="s">
        <v>230</v>
      </c>
    </row>
    <row r="189" spans="1:9" s="124" customFormat="1" ht="12.75" customHeight="1">
      <c r="A189" s="210">
        <v>183</v>
      </c>
      <c r="B189" s="210" t="s">
        <v>285</v>
      </c>
      <c r="C189" s="210" t="s">
        <v>239</v>
      </c>
      <c r="D189" s="210">
        <v>2312</v>
      </c>
      <c r="E189" s="210">
        <v>62.4</v>
      </c>
      <c r="F189" s="210">
        <v>15</v>
      </c>
      <c r="G189" s="210" t="s">
        <v>231</v>
      </c>
      <c r="H189" s="229" t="s">
        <v>230</v>
      </c>
      <c r="I189" s="229" t="s">
        <v>230</v>
      </c>
    </row>
    <row r="190" spans="1:9" s="124" customFormat="1" ht="12.75" customHeight="1">
      <c r="A190" s="210">
        <v>184</v>
      </c>
      <c r="B190" s="210" t="s">
        <v>259</v>
      </c>
      <c r="C190" s="210" t="s">
        <v>239</v>
      </c>
      <c r="D190" s="210">
        <v>495</v>
      </c>
      <c r="E190" s="210">
        <v>45.29</v>
      </c>
      <c r="F190" s="210">
        <v>11</v>
      </c>
      <c r="G190" s="210" t="s">
        <v>231</v>
      </c>
      <c r="H190" s="229" t="s">
        <v>230</v>
      </c>
      <c r="I190" s="229" t="s">
        <v>230</v>
      </c>
    </row>
    <row r="191" spans="1:9" s="124" customFormat="1" ht="12.75" customHeight="1">
      <c r="A191" s="210">
        <v>185</v>
      </c>
      <c r="B191" s="210" t="s">
        <v>243</v>
      </c>
      <c r="C191" s="210" t="s">
        <v>239</v>
      </c>
      <c r="D191" s="210">
        <v>324</v>
      </c>
      <c r="E191" s="210">
        <v>43.31</v>
      </c>
      <c r="F191" s="210">
        <v>9</v>
      </c>
      <c r="G191" s="210" t="s">
        <v>242</v>
      </c>
      <c r="H191" s="229" t="s">
        <v>230</v>
      </c>
      <c r="I191" s="229" t="s">
        <v>230</v>
      </c>
    </row>
    <row r="192" spans="1:9" s="124" customFormat="1" ht="12.75" customHeight="1">
      <c r="A192" s="210">
        <v>186</v>
      </c>
      <c r="B192" s="210" t="s">
        <v>251</v>
      </c>
      <c r="C192" s="210" t="s">
        <v>239</v>
      </c>
      <c r="D192" s="210">
        <v>318</v>
      </c>
      <c r="E192" s="210">
        <v>41.29</v>
      </c>
      <c r="F192" s="210">
        <v>8</v>
      </c>
      <c r="G192" s="210" t="s">
        <v>242</v>
      </c>
      <c r="H192" s="229" t="s">
        <v>230</v>
      </c>
      <c r="I192" s="229" t="s">
        <v>230</v>
      </c>
    </row>
    <row r="193" spans="1:9" s="124" customFormat="1" ht="12.75" customHeight="1">
      <c r="A193" s="210">
        <v>187</v>
      </c>
      <c r="B193" s="210" t="s">
        <v>268</v>
      </c>
      <c r="C193" s="210" t="s">
        <v>239</v>
      </c>
      <c r="D193" s="210">
        <v>337</v>
      </c>
      <c r="E193" s="210">
        <v>50.24</v>
      </c>
      <c r="F193" s="210">
        <v>9</v>
      </c>
      <c r="G193" s="210" t="s">
        <v>242</v>
      </c>
      <c r="H193" s="229" t="s">
        <v>230</v>
      </c>
      <c r="I193" s="229" t="s">
        <v>230</v>
      </c>
    </row>
    <row r="194" spans="1:9" s="124" customFormat="1" ht="12.75" customHeight="1">
      <c r="A194" s="210">
        <v>188</v>
      </c>
      <c r="B194" s="210" t="s">
        <v>260</v>
      </c>
      <c r="C194" s="210" t="s">
        <v>239</v>
      </c>
      <c r="D194" s="210">
        <v>93.13</v>
      </c>
      <c r="E194" s="210">
        <v>28.23</v>
      </c>
      <c r="F194" s="210">
        <v>6</v>
      </c>
      <c r="G194" s="210" t="s">
        <v>242</v>
      </c>
      <c r="H194" s="229" t="s">
        <v>230</v>
      </c>
      <c r="I194" s="229" t="s">
        <v>230</v>
      </c>
    </row>
    <row r="195" spans="1:9" s="124" customFormat="1" ht="12.75" customHeight="1">
      <c r="A195" s="210">
        <v>189</v>
      </c>
      <c r="B195" s="210" t="s">
        <v>287</v>
      </c>
      <c r="C195" s="210" t="s">
        <v>239</v>
      </c>
      <c r="D195" s="210">
        <v>1943</v>
      </c>
      <c r="E195" s="210">
        <v>58.6</v>
      </c>
      <c r="F195" s="210">
        <v>16</v>
      </c>
      <c r="G195" s="210" t="s">
        <v>227</v>
      </c>
      <c r="H195" s="229" t="s">
        <v>230</v>
      </c>
      <c r="I195" s="229" t="s">
        <v>230</v>
      </c>
    </row>
    <row r="196" spans="1:9" s="124" customFormat="1" ht="12.75" customHeight="1">
      <c r="A196" s="210">
        <v>190</v>
      </c>
      <c r="B196" s="210" t="s">
        <v>290</v>
      </c>
      <c r="C196" s="210" t="s">
        <v>239</v>
      </c>
      <c r="D196" s="210">
        <v>1765</v>
      </c>
      <c r="E196" s="210">
        <v>57.120000000000005</v>
      </c>
      <c r="F196" s="210">
        <v>16</v>
      </c>
      <c r="G196" s="210" t="s">
        <v>231</v>
      </c>
      <c r="H196" s="229" t="s">
        <v>230</v>
      </c>
      <c r="I196" s="229" t="s">
        <v>230</v>
      </c>
    </row>
    <row r="197" spans="1:9" s="124" customFormat="1" ht="12.75" customHeight="1">
      <c r="A197" s="210">
        <v>191</v>
      </c>
      <c r="B197" s="210" t="s">
        <v>254</v>
      </c>
      <c r="C197" s="210" t="s">
        <v>239</v>
      </c>
      <c r="D197" s="210">
        <v>182.25</v>
      </c>
      <c r="E197" s="210">
        <v>32.74</v>
      </c>
      <c r="F197" s="210">
        <v>7</v>
      </c>
      <c r="G197" s="210" t="s">
        <v>242</v>
      </c>
      <c r="H197" s="229" t="s">
        <v>230</v>
      </c>
      <c r="I197" s="229" t="s">
        <v>230</v>
      </c>
    </row>
    <row r="198" spans="1:9" s="124" customFormat="1" ht="12.75" customHeight="1">
      <c r="A198" s="210">
        <v>192</v>
      </c>
      <c r="B198" s="210" t="s">
        <v>278</v>
      </c>
      <c r="C198" s="210" t="s">
        <v>239</v>
      </c>
      <c r="D198" s="210">
        <v>1402</v>
      </c>
      <c r="E198" s="210">
        <v>55.68</v>
      </c>
      <c r="F198" s="210">
        <v>14</v>
      </c>
      <c r="G198" s="210" t="s">
        <v>231</v>
      </c>
      <c r="H198" s="229" t="s">
        <v>230</v>
      </c>
      <c r="I198" s="229" t="s">
        <v>230</v>
      </c>
    </row>
    <row r="199" spans="1:9" s="124" customFormat="1" ht="12.75" customHeight="1">
      <c r="A199" s="210">
        <v>193</v>
      </c>
      <c r="B199" s="210" t="s">
        <v>262</v>
      </c>
      <c r="C199" s="210" t="s">
        <v>239</v>
      </c>
      <c r="D199" s="210">
        <v>2871</v>
      </c>
      <c r="E199" s="210">
        <v>68.8</v>
      </c>
      <c r="F199" s="210">
        <v>17</v>
      </c>
      <c r="G199" s="210" t="s">
        <v>231</v>
      </c>
      <c r="H199" s="229" t="s">
        <v>230</v>
      </c>
      <c r="I199" s="229" t="s">
        <v>230</v>
      </c>
    </row>
    <row r="200" spans="1:9" s="124" customFormat="1" ht="12.75" customHeight="1">
      <c r="A200" s="210">
        <v>194</v>
      </c>
      <c r="B200" s="210" t="s">
        <v>270</v>
      </c>
      <c r="C200" s="210" t="s">
        <v>239</v>
      </c>
      <c r="D200" s="210">
        <v>337</v>
      </c>
      <c r="E200" s="210">
        <v>47.1</v>
      </c>
      <c r="F200" s="210">
        <v>8</v>
      </c>
      <c r="G200" s="210" t="s">
        <v>242</v>
      </c>
      <c r="H200" s="229" t="s">
        <v>230</v>
      </c>
      <c r="I200" s="229" t="s">
        <v>230</v>
      </c>
    </row>
    <row r="201" spans="1:9" s="124" customFormat="1" ht="12.75" customHeight="1">
      <c r="A201" s="210">
        <v>195</v>
      </c>
      <c r="B201" s="210" t="s">
        <v>245</v>
      </c>
      <c r="C201" s="210" t="s">
        <v>239</v>
      </c>
      <c r="D201" s="210">
        <v>163.47</v>
      </c>
      <c r="E201" s="210">
        <v>32.56</v>
      </c>
      <c r="F201" s="210">
        <v>8</v>
      </c>
      <c r="G201" s="210" t="s">
        <v>242</v>
      </c>
      <c r="H201" s="229" t="s">
        <v>230</v>
      </c>
      <c r="I201" s="229" t="s">
        <v>230</v>
      </c>
    </row>
    <row r="202" spans="1:9" s="124" customFormat="1" ht="12.75" customHeight="1">
      <c r="A202" s="210">
        <v>196</v>
      </c>
      <c r="B202" s="210" t="s">
        <v>251</v>
      </c>
      <c r="C202" s="210" t="s">
        <v>239</v>
      </c>
      <c r="D202" s="210">
        <v>318</v>
      </c>
      <c r="E202" s="210">
        <v>41.29</v>
      </c>
      <c r="F202" s="210">
        <v>8</v>
      </c>
      <c r="G202" s="210" t="s">
        <v>242</v>
      </c>
      <c r="H202" s="229" t="s">
        <v>230</v>
      </c>
      <c r="I202" s="229" t="s">
        <v>230</v>
      </c>
    </row>
    <row r="203" spans="1:9" s="124" customFormat="1" ht="12.75" customHeight="1">
      <c r="A203" s="210">
        <v>197</v>
      </c>
      <c r="B203" s="210" t="s">
        <v>246</v>
      </c>
      <c r="C203" s="210" t="s">
        <v>247</v>
      </c>
      <c r="D203" s="210">
        <v>2466</v>
      </c>
      <c r="E203" s="210">
        <v>65.89</v>
      </c>
      <c r="F203" s="210">
        <v>17</v>
      </c>
      <c r="G203" s="210" t="s">
        <v>231</v>
      </c>
      <c r="H203" s="229" t="s">
        <v>230</v>
      </c>
      <c r="I203" s="229" t="s">
        <v>230</v>
      </c>
    </row>
    <row r="204" spans="1:9" s="124" customFormat="1" ht="12.75" customHeight="1">
      <c r="A204" s="210">
        <v>198</v>
      </c>
      <c r="B204" s="210" t="s">
        <v>281</v>
      </c>
      <c r="C204" s="210" t="s">
        <v>218</v>
      </c>
      <c r="D204" s="210">
        <v>1904</v>
      </c>
      <c r="E204" s="210">
        <v>58.61</v>
      </c>
      <c r="F204" s="210">
        <v>16</v>
      </c>
      <c r="G204" s="210" t="s">
        <v>231</v>
      </c>
      <c r="H204" s="229" t="s">
        <v>230</v>
      </c>
      <c r="I204" s="229" t="s">
        <v>230</v>
      </c>
    </row>
    <row r="205" spans="1:9" s="124" customFormat="1" ht="12.75" customHeight="1">
      <c r="A205" s="210">
        <v>199</v>
      </c>
      <c r="B205" s="210" t="s">
        <v>240</v>
      </c>
      <c r="C205" s="210" t="s">
        <v>241</v>
      </c>
      <c r="D205" s="210">
        <v>337</v>
      </c>
      <c r="E205" s="210">
        <v>44.6</v>
      </c>
      <c r="F205" s="210">
        <v>9</v>
      </c>
      <c r="G205" s="210" t="s">
        <v>242</v>
      </c>
      <c r="H205" s="229" t="s">
        <v>230</v>
      </c>
      <c r="I205" s="229" t="s">
        <v>230</v>
      </c>
    </row>
    <row r="206" spans="1:9" s="124" customFormat="1" ht="12.75" customHeight="1">
      <c r="A206" s="210">
        <v>200</v>
      </c>
      <c r="B206" s="210" t="s">
        <v>301</v>
      </c>
      <c r="C206" s="210" t="s">
        <v>239</v>
      </c>
      <c r="D206" s="210">
        <v>1226</v>
      </c>
      <c r="E206" s="210">
        <v>52.58</v>
      </c>
      <c r="F206" s="210">
        <v>16</v>
      </c>
      <c r="G206" s="210" t="s">
        <v>231</v>
      </c>
      <c r="H206" s="229" t="s">
        <v>230</v>
      </c>
      <c r="I206" s="229" t="s">
        <v>230</v>
      </c>
    </row>
    <row r="207" spans="1:9" s="124" customFormat="1" ht="12.75" customHeight="1">
      <c r="A207" s="210">
        <v>201</v>
      </c>
      <c r="B207" s="210" t="s">
        <v>272</v>
      </c>
      <c r="C207" s="210" t="s">
        <v>239</v>
      </c>
      <c r="D207" s="210">
        <v>1517</v>
      </c>
      <c r="E207" s="210">
        <v>52.730000000000004</v>
      </c>
      <c r="F207" s="210">
        <v>14</v>
      </c>
      <c r="G207" s="210" t="s">
        <v>231</v>
      </c>
      <c r="H207" s="229" t="s">
        <v>230</v>
      </c>
      <c r="I207" s="229" t="s">
        <v>230</v>
      </c>
    </row>
    <row r="208" spans="1:9" s="124" customFormat="1" ht="12.75" customHeight="1">
      <c r="A208" s="210">
        <v>202</v>
      </c>
      <c r="B208" s="210" t="s">
        <v>298</v>
      </c>
      <c r="C208" s="210" t="s">
        <v>239</v>
      </c>
      <c r="D208" s="210">
        <v>498</v>
      </c>
      <c r="E208" s="210">
        <v>51.02</v>
      </c>
      <c r="F208" s="210">
        <v>10</v>
      </c>
      <c r="G208" s="210" t="s">
        <v>242</v>
      </c>
      <c r="H208" s="229" t="s">
        <v>230</v>
      </c>
      <c r="I208" s="229" t="s">
        <v>230</v>
      </c>
    </row>
    <row r="209" spans="1:9" s="124" customFormat="1" ht="12.75" customHeight="1">
      <c r="A209" s="210">
        <v>203</v>
      </c>
      <c r="B209" s="210" t="s">
        <v>254</v>
      </c>
      <c r="C209" s="210" t="s">
        <v>239</v>
      </c>
      <c r="D209" s="210">
        <v>182.25</v>
      </c>
      <c r="E209" s="210">
        <v>32.74</v>
      </c>
      <c r="F209" s="210">
        <v>7</v>
      </c>
      <c r="G209" s="210" t="s">
        <v>242</v>
      </c>
      <c r="H209" s="229" t="s">
        <v>230</v>
      </c>
      <c r="I209" s="229" t="s">
        <v>230</v>
      </c>
    </row>
    <row r="210" spans="1:9" s="124" customFormat="1" ht="12.75" customHeight="1">
      <c r="A210" s="210">
        <v>204</v>
      </c>
      <c r="B210" s="210" t="s">
        <v>251</v>
      </c>
      <c r="C210" s="210" t="s">
        <v>239</v>
      </c>
      <c r="D210" s="210">
        <v>318</v>
      </c>
      <c r="E210" s="210">
        <v>41.29</v>
      </c>
      <c r="F210" s="210">
        <v>8</v>
      </c>
      <c r="G210" s="210" t="s">
        <v>242</v>
      </c>
      <c r="H210" s="229" t="s">
        <v>230</v>
      </c>
      <c r="I210" s="229" t="s">
        <v>230</v>
      </c>
    </row>
    <row r="211" spans="1:9" s="124" customFormat="1" ht="12.75" customHeight="1">
      <c r="A211" s="210">
        <v>205</v>
      </c>
      <c r="B211" s="210" t="s">
        <v>269</v>
      </c>
      <c r="C211" s="210" t="s">
        <v>239</v>
      </c>
      <c r="D211" s="210">
        <v>325</v>
      </c>
      <c r="E211" s="210">
        <v>43.34</v>
      </c>
      <c r="F211" s="210">
        <v>9</v>
      </c>
      <c r="G211" s="210" t="s">
        <v>242</v>
      </c>
      <c r="H211" s="229" t="s">
        <v>230</v>
      </c>
      <c r="I211" s="229" t="s">
        <v>230</v>
      </c>
    </row>
    <row r="212" spans="1:9" s="124" customFormat="1" ht="12.75" customHeight="1">
      <c r="A212" s="210">
        <v>206</v>
      </c>
      <c r="B212" s="210" t="s">
        <v>297</v>
      </c>
      <c r="C212" s="210" t="s">
        <v>239</v>
      </c>
      <c r="D212" s="210">
        <v>1674</v>
      </c>
      <c r="E212" s="210">
        <v>56</v>
      </c>
      <c r="F212" s="210">
        <v>16</v>
      </c>
      <c r="G212" s="210" t="s">
        <v>231</v>
      </c>
      <c r="H212" s="229" t="s">
        <v>230</v>
      </c>
      <c r="I212" s="229" t="s">
        <v>230</v>
      </c>
    </row>
    <row r="213" spans="1:9" s="124" customFormat="1" ht="12.75" customHeight="1">
      <c r="A213" s="210">
        <v>207</v>
      </c>
      <c r="B213" s="210" t="s">
        <v>286</v>
      </c>
      <c r="C213" s="210" t="s">
        <v>241</v>
      </c>
      <c r="D213" s="210">
        <v>495</v>
      </c>
      <c r="E213" s="210">
        <v>45.28</v>
      </c>
      <c r="F213" s="210">
        <v>11</v>
      </c>
      <c r="G213" s="210" t="s">
        <v>231</v>
      </c>
      <c r="H213" s="229" t="s">
        <v>230</v>
      </c>
      <c r="I213" s="229" t="s">
        <v>230</v>
      </c>
    </row>
    <row r="214" spans="1:9" s="124" customFormat="1" ht="12.75" customHeight="1">
      <c r="A214" s="210">
        <v>208</v>
      </c>
      <c r="B214" s="210" t="s">
        <v>284</v>
      </c>
      <c r="C214" s="210" t="s">
        <v>241</v>
      </c>
      <c r="D214" s="210">
        <v>1489</v>
      </c>
      <c r="E214" s="210">
        <v>55.81</v>
      </c>
      <c r="F214" s="210">
        <v>0</v>
      </c>
      <c r="G214" s="210" t="s">
        <v>231</v>
      </c>
      <c r="H214" s="229" t="s">
        <v>230</v>
      </c>
      <c r="I214" s="229" t="s">
        <v>230</v>
      </c>
    </row>
    <row r="215" spans="1:9" s="124" customFormat="1" ht="12.75" customHeight="1">
      <c r="A215" s="210">
        <v>209</v>
      </c>
      <c r="B215" s="210" t="s">
        <v>268</v>
      </c>
      <c r="C215" s="210" t="s">
        <v>239</v>
      </c>
      <c r="D215" s="210">
        <v>337</v>
      </c>
      <c r="E215" s="210">
        <v>50.24</v>
      </c>
      <c r="F215" s="210">
        <v>9</v>
      </c>
      <c r="G215" s="210" t="s">
        <v>242</v>
      </c>
      <c r="H215" s="229" t="s">
        <v>230</v>
      </c>
      <c r="I215" s="229" t="s">
        <v>230</v>
      </c>
    </row>
    <row r="216" spans="1:9" s="124" customFormat="1" ht="12.75" customHeight="1">
      <c r="A216" s="210">
        <v>210</v>
      </c>
      <c r="B216" s="210" t="s">
        <v>251</v>
      </c>
      <c r="C216" s="210" t="s">
        <v>239</v>
      </c>
      <c r="D216" s="210">
        <v>318</v>
      </c>
      <c r="E216" s="210">
        <v>41.29</v>
      </c>
      <c r="F216" s="210">
        <v>8</v>
      </c>
      <c r="G216" s="210" t="s">
        <v>242</v>
      </c>
      <c r="H216" s="229" t="s">
        <v>230</v>
      </c>
      <c r="I216" s="229" t="s">
        <v>230</v>
      </c>
    </row>
    <row r="217" spans="1:9" s="124" customFormat="1" ht="12.75" customHeight="1">
      <c r="A217" s="210">
        <v>211</v>
      </c>
      <c r="B217" s="210" t="s">
        <v>279</v>
      </c>
      <c r="C217" s="210" t="s">
        <v>241</v>
      </c>
      <c r="D217" s="210">
        <v>1489</v>
      </c>
      <c r="E217" s="210">
        <v>55.81</v>
      </c>
      <c r="F217" s="210">
        <v>56</v>
      </c>
      <c r="G217" s="210" t="s">
        <v>231</v>
      </c>
      <c r="H217" s="229" t="s">
        <v>230</v>
      </c>
      <c r="I217" s="229" t="s">
        <v>230</v>
      </c>
    </row>
    <row r="218" spans="1:9" s="124" customFormat="1" ht="12.75" customHeight="1">
      <c r="A218" s="210">
        <v>212</v>
      </c>
      <c r="B218" s="210" t="s">
        <v>244</v>
      </c>
      <c r="C218" s="210" t="s">
        <v>239</v>
      </c>
      <c r="D218" s="210">
        <v>482</v>
      </c>
      <c r="E218" s="210">
        <v>50.38</v>
      </c>
      <c r="F218" s="210">
        <v>10</v>
      </c>
      <c r="G218" s="210" t="s">
        <v>231</v>
      </c>
      <c r="H218" s="229" t="s">
        <v>230</v>
      </c>
      <c r="I218" s="229" t="s">
        <v>230</v>
      </c>
    </row>
    <row r="219" spans="1:9" s="124" customFormat="1" ht="12.75" customHeight="1">
      <c r="A219" s="210">
        <v>213</v>
      </c>
      <c r="B219" s="210" t="s">
        <v>276</v>
      </c>
      <c r="C219" s="210" t="s">
        <v>239</v>
      </c>
      <c r="D219" s="210">
        <v>495</v>
      </c>
      <c r="E219" s="210">
        <v>45.28</v>
      </c>
      <c r="F219" s="210">
        <v>11</v>
      </c>
      <c r="G219" s="210" t="s">
        <v>231</v>
      </c>
      <c r="H219" s="229" t="s">
        <v>230</v>
      </c>
      <c r="I219" s="229" t="s">
        <v>230</v>
      </c>
    </row>
    <row r="220" spans="1:9" s="124" customFormat="1" ht="12.75" customHeight="1">
      <c r="A220" s="210">
        <v>214</v>
      </c>
      <c r="B220" s="210" t="s">
        <v>251</v>
      </c>
      <c r="C220" s="210" t="s">
        <v>239</v>
      </c>
      <c r="D220" s="210">
        <v>318</v>
      </c>
      <c r="E220" s="210">
        <v>41.29</v>
      </c>
      <c r="F220" s="210">
        <v>8</v>
      </c>
      <c r="G220" s="210" t="s">
        <v>242</v>
      </c>
      <c r="H220" s="229" t="s">
        <v>230</v>
      </c>
      <c r="I220" s="229" t="s">
        <v>230</v>
      </c>
    </row>
    <row r="221" spans="1:9" s="124" customFormat="1" ht="12.75" customHeight="1">
      <c r="A221" s="210">
        <v>215</v>
      </c>
      <c r="B221" s="210" t="s">
        <v>252</v>
      </c>
      <c r="C221" s="210" t="s">
        <v>239</v>
      </c>
      <c r="D221" s="210">
        <v>4721</v>
      </c>
      <c r="E221" s="210">
        <v>110.72</v>
      </c>
      <c r="F221" s="210">
        <v>18</v>
      </c>
      <c r="G221" s="210" t="s">
        <v>213</v>
      </c>
      <c r="H221" s="229" t="s">
        <v>230</v>
      </c>
      <c r="I221" s="229" t="s">
        <v>230</v>
      </c>
    </row>
    <row r="222" spans="1:9" s="124" customFormat="1" ht="12.75" customHeight="1">
      <c r="A222" s="210">
        <v>216</v>
      </c>
      <c r="B222" s="210" t="s">
        <v>256</v>
      </c>
      <c r="C222" s="210" t="s">
        <v>241</v>
      </c>
      <c r="D222" s="210">
        <v>1235</v>
      </c>
      <c r="E222" s="210">
        <v>61.9</v>
      </c>
      <c r="F222" s="210">
        <v>14</v>
      </c>
      <c r="G222" s="210" t="s">
        <v>231</v>
      </c>
      <c r="H222" s="229" t="s">
        <v>230</v>
      </c>
      <c r="I222" s="229" t="s">
        <v>230</v>
      </c>
    </row>
    <row r="223" spans="1:9" s="124" customFormat="1" ht="12.75" customHeight="1">
      <c r="A223" s="210">
        <v>217</v>
      </c>
      <c r="B223" s="210" t="s">
        <v>236</v>
      </c>
      <c r="C223" s="210" t="s">
        <v>239</v>
      </c>
      <c r="D223" s="210">
        <v>2160</v>
      </c>
      <c r="E223" s="210">
        <v>66.8</v>
      </c>
      <c r="F223" s="210">
        <v>16</v>
      </c>
      <c r="G223" s="210" t="s">
        <v>231</v>
      </c>
      <c r="H223" s="229" t="s">
        <v>230</v>
      </c>
      <c r="I223" s="229" t="s">
        <v>230</v>
      </c>
    </row>
    <row r="224" spans="1:9" s="124" customFormat="1" ht="12.75" customHeight="1">
      <c r="A224" s="210">
        <v>218</v>
      </c>
      <c r="B224" s="210" t="s">
        <v>283</v>
      </c>
      <c r="C224" s="210" t="s">
        <v>239</v>
      </c>
      <c r="D224" s="210">
        <v>1815</v>
      </c>
      <c r="E224" s="210">
        <v>57.59</v>
      </c>
      <c r="F224" s="210">
        <v>15</v>
      </c>
      <c r="G224" s="210" t="s">
        <v>231</v>
      </c>
      <c r="H224" s="229" t="s">
        <v>230</v>
      </c>
      <c r="I224" s="229" t="s">
        <v>230</v>
      </c>
    </row>
    <row r="225" spans="1:9" s="124" customFormat="1" ht="12.75" customHeight="1">
      <c r="A225" s="210">
        <v>219</v>
      </c>
      <c r="B225" s="210" t="s">
        <v>243</v>
      </c>
      <c r="C225" s="210" t="s">
        <v>239</v>
      </c>
      <c r="D225" s="210">
        <v>324</v>
      </c>
      <c r="E225" s="210">
        <v>43.31</v>
      </c>
      <c r="F225" s="210">
        <v>9</v>
      </c>
      <c r="G225" s="210" t="s">
        <v>242</v>
      </c>
      <c r="H225" s="229" t="s">
        <v>230</v>
      </c>
      <c r="I225" s="229" t="s">
        <v>230</v>
      </c>
    </row>
    <row r="226" spans="1:9" s="124" customFormat="1" ht="12.75" customHeight="1">
      <c r="A226" s="210">
        <v>220</v>
      </c>
      <c r="B226" s="210" t="s">
        <v>290</v>
      </c>
      <c r="C226" s="210" t="s">
        <v>239</v>
      </c>
      <c r="D226" s="210">
        <v>1765</v>
      </c>
      <c r="E226" s="210">
        <v>57.120000000000005</v>
      </c>
      <c r="F226" s="210">
        <v>16</v>
      </c>
      <c r="G226" s="210" t="s">
        <v>231</v>
      </c>
      <c r="H226" s="229" t="s">
        <v>230</v>
      </c>
      <c r="I226" s="229" t="s">
        <v>230</v>
      </c>
    </row>
    <row r="227" spans="1:9" s="124" customFormat="1" ht="12.75" customHeight="1">
      <c r="A227" s="210">
        <v>221</v>
      </c>
      <c r="B227" s="210" t="s">
        <v>253</v>
      </c>
      <c r="C227" s="210" t="s">
        <v>239</v>
      </c>
      <c r="D227" s="210">
        <v>1549</v>
      </c>
      <c r="E227" s="210">
        <v>67.21000000000001</v>
      </c>
      <c r="F227" s="210">
        <v>16</v>
      </c>
      <c r="G227" s="210" t="s">
        <v>231</v>
      </c>
      <c r="H227" s="229" t="s">
        <v>230</v>
      </c>
      <c r="I227" s="229" t="s">
        <v>230</v>
      </c>
    </row>
    <row r="228" spans="1:9" s="124" customFormat="1" ht="12.75" customHeight="1">
      <c r="A228" s="210">
        <v>222</v>
      </c>
      <c r="B228" s="210" t="s">
        <v>240</v>
      </c>
      <c r="C228" s="210" t="s">
        <v>241</v>
      </c>
      <c r="D228" s="210">
        <v>337</v>
      </c>
      <c r="E228" s="210">
        <v>44.6</v>
      </c>
      <c r="F228" s="210">
        <v>9</v>
      </c>
      <c r="G228" s="210" t="s">
        <v>242</v>
      </c>
      <c r="H228" s="229" t="s">
        <v>230</v>
      </c>
      <c r="I228" s="229" t="s">
        <v>230</v>
      </c>
    </row>
    <row r="229" spans="1:9" s="124" customFormat="1" ht="12.75" customHeight="1">
      <c r="A229" s="210">
        <v>223</v>
      </c>
      <c r="B229" s="210" t="s">
        <v>280</v>
      </c>
      <c r="C229" s="210" t="s">
        <v>239</v>
      </c>
      <c r="D229" s="210">
        <v>1571</v>
      </c>
      <c r="E229" s="210">
        <v>52.7</v>
      </c>
      <c r="F229" s="210">
        <v>14</v>
      </c>
      <c r="G229" s="210" t="s">
        <v>231</v>
      </c>
      <c r="H229" s="229" t="s">
        <v>230</v>
      </c>
      <c r="I229" s="229" t="s">
        <v>230</v>
      </c>
    </row>
    <row r="230" spans="1:9" s="124" customFormat="1" ht="12.75" customHeight="1">
      <c r="A230" s="210">
        <v>224</v>
      </c>
      <c r="B230" s="210" t="s">
        <v>251</v>
      </c>
      <c r="C230" s="210" t="s">
        <v>239</v>
      </c>
      <c r="D230" s="210">
        <v>318</v>
      </c>
      <c r="E230" s="210">
        <v>41.29</v>
      </c>
      <c r="F230" s="210">
        <v>8</v>
      </c>
      <c r="G230" s="210" t="s">
        <v>242</v>
      </c>
      <c r="H230" s="229" t="s">
        <v>230</v>
      </c>
      <c r="I230" s="229" t="s">
        <v>230</v>
      </c>
    </row>
    <row r="231" spans="1:9" s="124" customFormat="1" ht="12.75" customHeight="1">
      <c r="A231" s="210">
        <v>225</v>
      </c>
      <c r="B231" s="210" t="s">
        <v>251</v>
      </c>
      <c r="C231" s="210" t="s">
        <v>239</v>
      </c>
      <c r="D231" s="210">
        <v>318</v>
      </c>
      <c r="E231" s="210">
        <v>41.29</v>
      </c>
      <c r="F231" s="210">
        <v>8</v>
      </c>
      <c r="G231" s="210" t="s">
        <v>242</v>
      </c>
      <c r="H231" s="229" t="s">
        <v>230</v>
      </c>
      <c r="I231" s="229" t="s">
        <v>230</v>
      </c>
    </row>
    <row r="232" spans="1:9" s="124" customFormat="1" ht="12.75" customHeight="1">
      <c r="A232" s="210">
        <v>226</v>
      </c>
      <c r="B232" s="210" t="s">
        <v>269</v>
      </c>
      <c r="C232" s="210" t="s">
        <v>239</v>
      </c>
      <c r="D232" s="210">
        <v>325</v>
      </c>
      <c r="E232" s="210">
        <v>43.34</v>
      </c>
      <c r="F232" s="210">
        <v>9</v>
      </c>
      <c r="G232" s="210" t="s">
        <v>242</v>
      </c>
      <c r="H232" s="229" t="s">
        <v>230</v>
      </c>
      <c r="I232" s="229" t="s">
        <v>230</v>
      </c>
    </row>
    <row r="233" spans="1:9" s="124" customFormat="1" ht="12.75" customHeight="1">
      <c r="A233" s="210">
        <v>227</v>
      </c>
      <c r="B233" s="210" t="s">
        <v>289</v>
      </c>
      <c r="C233" s="210" t="s">
        <v>239</v>
      </c>
      <c r="D233" s="210">
        <v>1922</v>
      </c>
      <c r="E233" s="210">
        <v>58.63</v>
      </c>
      <c r="F233" s="210">
        <v>12</v>
      </c>
      <c r="G233" s="210" t="s">
        <v>231</v>
      </c>
      <c r="H233" s="229" t="s">
        <v>230</v>
      </c>
      <c r="I233" s="229" t="s">
        <v>230</v>
      </c>
    </row>
    <row r="234" spans="1:9" s="124" customFormat="1" ht="12.75" customHeight="1">
      <c r="A234" s="210">
        <v>228</v>
      </c>
      <c r="B234" s="210" t="s">
        <v>232</v>
      </c>
      <c r="C234" s="210" t="s">
        <v>233</v>
      </c>
      <c r="D234" s="210">
        <v>2514</v>
      </c>
      <c r="E234" s="210">
        <v>68.64</v>
      </c>
      <c r="F234" s="210">
        <v>17</v>
      </c>
      <c r="G234" s="210" t="s">
        <v>231</v>
      </c>
      <c r="H234" s="229" t="s">
        <v>230</v>
      </c>
      <c r="I234" s="229" t="s">
        <v>230</v>
      </c>
    </row>
    <row r="235" spans="1:9" s="124" customFormat="1" ht="12.75" customHeight="1">
      <c r="A235" s="210">
        <v>229</v>
      </c>
      <c r="B235" s="210" t="s">
        <v>245</v>
      </c>
      <c r="C235" s="210" t="s">
        <v>239</v>
      </c>
      <c r="D235" s="210">
        <v>163.47</v>
      </c>
      <c r="E235" s="210">
        <v>32.56</v>
      </c>
      <c r="F235" s="210">
        <v>8</v>
      </c>
      <c r="G235" s="210" t="s">
        <v>242</v>
      </c>
      <c r="H235" s="229" t="s">
        <v>230</v>
      </c>
      <c r="I235" s="229" t="s">
        <v>230</v>
      </c>
    </row>
    <row r="236" spans="1:9" s="124" customFormat="1" ht="12.75" customHeight="1">
      <c r="A236" s="210">
        <v>230</v>
      </c>
      <c r="B236" s="210" t="s">
        <v>249</v>
      </c>
      <c r="C236" s="210" t="s">
        <v>239</v>
      </c>
      <c r="D236" s="210">
        <v>1577</v>
      </c>
      <c r="E236" s="210">
        <v>62.940000000000005</v>
      </c>
      <c r="F236" s="210">
        <v>13</v>
      </c>
      <c r="G236" s="210" t="s">
        <v>231</v>
      </c>
      <c r="H236" s="229" t="s">
        <v>230</v>
      </c>
      <c r="I236" s="229" t="s">
        <v>230</v>
      </c>
    </row>
    <row r="237" spans="1:9" s="124" customFormat="1" ht="12.75" customHeight="1">
      <c r="A237" s="210">
        <v>231</v>
      </c>
      <c r="B237" s="210" t="s">
        <v>260</v>
      </c>
      <c r="C237" s="210" t="s">
        <v>239</v>
      </c>
      <c r="D237" s="210">
        <v>93.13</v>
      </c>
      <c r="E237" s="210">
        <v>28.23</v>
      </c>
      <c r="F237" s="210">
        <v>6</v>
      </c>
      <c r="G237" s="210" t="s">
        <v>242</v>
      </c>
      <c r="H237" s="229" t="s">
        <v>230</v>
      </c>
      <c r="I237" s="229" t="s">
        <v>230</v>
      </c>
    </row>
    <row r="238" spans="1:9" s="124" customFormat="1" ht="12.75" customHeight="1">
      <c r="A238" s="210">
        <v>232</v>
      </c>
      <c r="B238" s="210" t="s">
        <v>240</v>
      </c>
      <c r="C238" s="210" t="s">
        <v>241</v>
      </c>
      <c r="D238" s="210">
        <v>337</v>
      </c>
      <c r="E238" s="210">
        <v>44.6</v>
      </c>
      <c r="F238" s="210">
        <v>9</v>
      </c>
      <c r="G238" s="210" t="s">
        <v>242</v>
      </c>
      <c r="H238" s="229" t="s">
        <v>230</v>
      </c>
      <c r="I238" s="229" t="s">
        <v>230</v>
      </c>
    </row>
    <row r="239" spans="1:9" s="124" customFormat="1" ht="12.75" customHeight="1">
      <c r="A239" s="210">
        <v>233</v>
      </c>
      <c r="B239" s="210" t="s">
        <v>267</v>
      </c>
      <c r="C239" s="210" t="s">
        <v>239</v>
      </c>
      <c r="D239" s="210">
        <v>2542</v>
      </c>
      <c r="E239" s="210">
        <v>67.93</v>
      </c>
      <c r="F239" s="210">
        <v>17</v>
      </c>
      <c r="G239" s="210" t="s">
        <v>231</v>
      </c>
      <c r="H239" s="229" t="s">
        <v>230</v>
      </c>
      <c r="I239" s="229" t="s">
        <v>230</v>
      </c>
    </row>
    <row r="240" spans="1:9" s="124" customFormat="1" ht="12.75" customHeight="1">
      <c r="A240" s="210">
        <v>234</v>
      </c>
      <c r="B240" s="210" t="s">
        <v>244</v>
      </c>
      <c r="C240" s="210" t="s">
        <v>239</v>
      </c>
      <c r="D240" s="210">
        <v>482</v>
      </c>
      <c r="E240" s="210">
        <v>50.38</v>
      </c>
      <c r="F240" s="210">
        <v>10</v>
      </c>
      <c r="G240" s="210" t="s">
        <v>231</v>
      </c>
      <c r="H240" s="229" t="s">
        <v>230</v>
      </c>
      <c r="I240" s="229" t="s">
        <v>230</v>
      </c>
    </row>
    <row r="241" spans="1:9" s="124" customFormat="1" ht="12.75" customHeight="1">
      <c r="A241" s="210">
        <v>235</v>
      </c>
      <c r="B241" s="210" t="s">
        <v>266</v>
      </c>
      <c r="C241" s="210" t="s">
        <v>239</v>
      </c>
      <c r="D241" s="210">
        <v>955</v>
      </c>
      <c r="E241" s="210">
        <v>53.68</v>
      </c>
      <c r="F241" s="210">
        <v>13</v>
      </c>
      <c r="G241" s="210" t="s">
        <v>231</v>
      </c>
      <c r="H241" s="229" t="s">
        <v>230</v>
      </c>
      <c r="I241" s="229" t="s">
        <v>230</v>
      </c>
    </row>
    <row r="242" spans="1:9" s="124" customFormat="1" ht="12.75" customHeight="1">
      <c r="A242" s="210">
        <v>236</v>
      </c>
      <c r="B242" s="210" t="s">
        <v>344</v>
      </c>
      <c r="C242" s="210" t="s">
        <v>239</v>
      </c>
      <c r="D242" s="210">
        <v>2343</v>
      </c>
      <c r="E242" s="210">
        <v>63.49</v>
      </c>
      <c r="F242" s="210">
        <v>15</v>
      </c>
      <c r="G242" s="210" t="s">
        <v>231</v>
      </c>
      <c r="H242" s="229" t="s">
        <v>230</v>
      </c>
      <c r="I242" s="229" t="s">
        <v>230</v>
      </c>
    </row>
    <row r="243" spans="1:9" s="124" customFormat="1" ht="12.75" customHeight="1">
      <c r="A243" s="210">
        <v>237</v>
      </c>
      <c r="B243" s="210" t="s">
        <v>284</v>
      </c>
      <c r="C243" s="210" t="s">
        <v>241</v>
      </c>
      <c r="D243" s="210">
        <v>1489</v>
      </c>
      <c r="E243" s="210">
        <v>55.81</v>
      </c>
      <c r="F243" s="210">
        <v>0</v>
      </c>
      <c r="G243" s="210" t="s">
        <v>231</v>
      </c>
      <c r="H243" s="229" t="s">
        <v>230</v>
      </c>
      <c r="I243" s="229" t="s">
        <v>230</v>
      </c>
    </row>
    <row r="244" spans="1:9" s="124" customFormat="1" ht="12.75" customHeight="1">
      <c r="A244" s="210">
        <v>238</v>
      </c>
      <c r="B244" s="210" t="s">
        <v>270</v>
      </c>
      <c r="C244" s="210" t="s">
        <v>239</v>
      </c>
      <c r="D244" s="210">
        <v>337</v>
      </c>
      <c r="E244" s="210">
        <v>47.1</v>
      </c>
      <c r="F244" s="210">
        <v>8</v>
      </c>
      <c r="G244" s="210" t="s">
        <v>242</v>
      </c>
      <c r="H244" s="229" t="s">
        <v>230</v>
      </c>
      <c r="I244" s="229" t="s">
        <v>230</v>
      </c>
    </row>
    <row r="245" spans="1:9" s="124" customFormat="1" ht="12.75" customHeight="1">
      <c r="A245" s="210">
        <v>239</v>
      </c>
      <c r="B245" s="210" t="s">
        <v>243</v>
      </c>
      <c r="C245" s="210" t="s">
        <v>239</v>
      </c>
      <c r="D245" s="210">
        <v>324</v>
      </c>
      <c r="E245" s="210">
        <v>43.31</v>
      </c>
      <c r="F245" s="210">
        <v>9</v>
      </c>
      <c r="G245" s="210" t="s">
        <v>242</v>
      </c>
      <c r="H245" s="229" t="s">
        <v>230</v>
      </c>
      <c r="I245" s="229" t="s">
        <v>230</v>
      </c>
    </row>
    <row r="246" spans="1:9" s="124" customFormat="1" ht="12.75" customHeight="1">
      <c r="A246" s="210">
        <v>240</v>
      </c>
      <c r="B246" s="210" t="s">
        <v>255</v>
      </c>
      <c r="C246" s="210" t="s">
        <v>239</v>
      </c>
      <c r="D246" s="210">
        <v>1815</v>
      </c>
      <c r="E246" s="210">
        <v>57.59</v>
      </c>
      <c r="F246" s="210">
        <v>15</v>
      </c>
      <c r="G246" s="210" t="s">
        <v>231</v>
      </c>
      <c r="H246" s="229" t="s">
        <v>230</v>
      </c>
      <c r="I246" s="229" t="s">
        <v>230</v>
      </c>
    </row>
    <row r="247" spans="1:9" s="124" customFormat="1" ht="12.75" customHeight="1">
      <c r="A247" s="210">
        <v>241</v>
      </c>
      <c r="B247" s="210" t="s">
        <v>268</v>
      </c>
      <c r="C247" s="210" t="s">
        <v>239</v>
      </c>
      <c r="D247" s="210">
        <v>337</v>
      </c>
      <c r="E247" s="210">
        <v>50.24</v>
      </c>
      <c r="F247" s="210">
        <v>9</v>
      </c>
      <c r="G247" s="210" t="s">
        <v>242</v>
      </c>
      <c r="H247" s="229" t="s">
        <v>230</v>
      </c>
      <c r="I247" s="229" t="s">
        <v>230</v>
      </c>
    </row>
    <row r="248" spans="1:9" s="124" customFormat="1" ht="12.75" customHeight="1">
      <c r="A248" s="210">
        <v>242</v>
      </c>
      <c r="B248" s="210" t="s">
        <v>251</v>
      </c>
      <c r="C248" s="210" t="s">
        <v>239</v>
      </c>
      <c r="D248" s="210">
        <v>318</v>
      </c>
      <c r="E248" s="210">
        <v>41.29</v>
      </c>
      <c r="F248" s="210">
        <v>8</v>
      </c>
      <c r="G248" s="210" t="s">
        <v>242</v>
      </c>
      <c r="H248" s="229" t="s">
        <v>230</v>
      </c>
      <c r="I248" s="229" t="s">
        <v>230</v>
      </c>
    </row>
    <row r="249" spans="1:9" s="124" customFormat="1" ht="12.75" customHeight="1">
      <c r="A249" s="210">
        <v>243</v>
      </c>
      <c r="B249" s="210" t="s">
        <v>250</v>
      </c>
      <c r="C249" s="210" t="s">
        <v>239</v>
      </c>
      <c r="D249" s="210">
        <v>1238</v>
      </c>
      <c r="E249" s="210">
        <v>61.9</v>
      </c>
      <c r="F249" s="210">
        <v>14</v>
      </c>
      <c r="G249" s="210" t="s">
        <v>231</v>
      </c>
      <c r="H249" s="229" t="s">
        <v>230</v>
      </c>
      <c r="I249" s="229" t="s">
        <v>230</v>
      </c>
    </row>
    <row r="250" spans="1:9" s="124" customFormat="1" ht="12.75" customHeight="1">
      <c r="A250" s="210">
        <v>244</v>
      </c>
      <c r="B250" s="210" t="s">
        <v>278</v>
      </c>
      <c r="C250" s="210" t="s">
        <v>239</v>
      </c>
      <c r="D250" s="210">
        <v>1402</v>
      </c>
      <c r="E250" s="210">
        <v>55.68</v>
      </c>
      <c r="F250" s="210">
        <v>14</v>
      </c>
      <c r="G250" s="210" t="s">
        <v>231</v>
      </c>
      <c r="H250" s="229" t="s">
        <v>230</v>
      </c>
      <c r="I250" s="229" t="s">
        <v>230</v>
      </c>
    </row>
    <row r="251" spans="1:9" s="124" customFormat="1" ht="12.75" customHeight="1">
      <c r="A251" s="210">
        <v>245</v>
      </c>
      <c r="B251" s="210" t="s">
        <v>240</v>
      </c>
      <c r="C251" s="210" t="s">
        <v>241</v>
      </c>
      <c r="D251" s="210">
        <v>337</v>
      </c>
      <c r="E251" s="210">
        <v>44.6</v>
      </c>
      <c r="F251" s="210">
        <v>9</v>
      </c>
      <c r="G251" s="210" t="s">
        <v>242</v>
      </c>
      <c r="H251" s="229" t="s">
        <v>230</v>
      </c>
      <c r="I251" s="229" t="s">
        <v>230</v>
      </c>
    </row>
    <row r="252" spans="1:9" s="124" customFormat="1" ht="12.75" customHeight="1">
      <c r="A252" s="210">
        <v>246</v>
      </c>
      <c r="B252" s="210" t="s">
        <v>252</v>
      </c>
      <c r="C252" s="210" t="s">
        <v>239</v>
      </c>
      <c r="D252" s="210">
        <v>4721</v>
      </c>
      <c r="E252" s="210">
        <v>110.72</v>
      </c>
      <c r="F252" s="210">
        <v>18</v>
      </c>
      <c r="G252" s="210" t="s">
        <v>213</v>
      </c>
      <c r="H252" s="229" t="s">
        <v>230</v>
      </c>
      <c r="I252" s="229" t="s">
        <v>230</v>
      </c>
    </row>
    <row r="253" spans="1:9" s="124" customFormat="1" ht="12.75" customHeight="1">
      <c r="A253" s="210">
        <v>247</v>
      </c>
      <c r="B253" s="210" t="s">
        <v>277</v>
      </c>
      <c r="C253" s="210" t="s">
        <v>239</v>
      </c>
      <c r="D253" s="210">
        <v>1894</v>
      </c>
      <c r="E253" s="210">
        <v>61.45</v>
      </c>
      <c r="F253" s="210">
        <v>16</v>
      </c>
      <c r="G253" s="210" t="s">
        <v>231</v>
      </c>
      <c r="H253" s="229" t="s">
        <v>230</v>
      </c>
      <c r="I253" s="229" t="s">
        <v>230</v>
      </c>
    </row>
    <row r="254" spans="1:9" s="124" customFormat="1" ht="12.75" customHeight="1">
      <c r="A254" s="210">
        <v>248</v>
      </c>
      <c r="B254" s="210" t="s">
        <v>269</v>
      </c>
      <c r="C254" s="210" t="s">
        <v>239</v>
      </c>
      <c r="D254" s="210">
        <v>325</v>
      </c>
      <c r="E254" s="210">
        <v>43.34</v>
      </c>
      <c r="F254" s="210">
        <v>9</v>
      </c>
      <c r="G254" s="210" t="s">
        <v>242</v>
      </c>
      <c r="H254" s="229" t="s">
        <v>230</v>
      </c>
      <c r="I254" s="229" t="s">
        <v>230</v>
      </c>
    </row>
    <row r="255" spans="1:9" s="124" customFormat="1" ht="12.75" customHeight="1">
      <c r="A255" s="210">
        <v>249</v>
      </c>
      <c r="B255" s="210" t="s">
        <v>274</v>
      </c>
      <c r="C255" s="210" t="s">
        <v>239</v>
      </c>
      <c r="D255" s="210">
        <v>1373</v>
      </c>
      <c r="E255" s="210">
        <v>52.57</v>
      </c>
      <c r="F255" s="210">
        <v>16</v>
      </c>
      <c r="G255" s="210" t="s">
        <v>231</v>
      </c>
      <c r="H255" s="229" t="s">
        <v>230</v>
      </c>
      <c r="I255" s="229" t="s">
        <v>230</v>
      </c>
    </row>
    <row r="256" spans="1:9" s="124" customFormat="1" ht="12.75" customHeight="1">
      <c r="A256" s="210">
        <v>250</v>
      </c>
      <c r="B256" s="210" t="s">
        <v>273</v>
      </c>
      <c r="C256" s="210" t="s">
        <v>239</v>
      </c>
      <c r="D256" s="210">
        <v>209</v>
      </c>
      <c r="E256" s="210">
        <v>30.76</v>
      </c>
      <c r="F256" s="210">
        <v>8</v>
      </c>
      <c r="G256" s="210" t="s">
        <v>231</v>
      </c>
      <c r="H256" s="229" t="s">
        <v>230</v>
      </c>
      <c r="I256" s="229" t="s">
        <v>230</v>
      </c>
    </row>
    <row r="257" spans="1:9" s="124" customFormat="1" ht="12.75" customHeight="1">
      <c r="A257" s="210">
        <v>251</v>
      </c>
      <c r="B257" s="210" t="s">
        <v>287</v>
      </c>
      <c r="C257" s="210" t="s">
        <v>239</v>
      </c>
      <c r="D257" s="210">
        <v>1943</v>
      </c>
      <c r="E257" s="210">
        <v>58.6</v>
      </c>
      <c r="F257" s="210">
        <v>16</v>
      </c>
      <c r="G257" s="210" t="s">
        <v>227</v>
      </c>
      <c r="H257" s="229" t="s">
        <v>230</v>
      </c>
      <c r="I257" s="229" t="s">
        <v>230</v>
      </c>
    </row>
    <row r="258" spans="1:9" s="124" customFormat="1" ht="12.75" customHeight="1">
      <c r="A258" s="210">
        <v>252</v>
      </c>
      <c r="B258" s="210" t="s">
        <v>250</v>
      </c>
      <c r="C258" s="210" t="s">
        <v>239</v>
      </c>
      <c r="D258" s="210">
        <v>1238</v>
      </c>
      <c r="E258" s="210">
        <v>61.9</v>
      </c>
      <c r="F258" s="210">
        <v>14</v>
      </c>
      <c r="G258" s="210" t="s">
        <v>231</v>
      </c>
      <c r="H258" s="229" t="s">
        <v>230</v>
      </c>
      <c r="I258" s="229" t="s">
        <v>230</v>
      </c>
    </row>
    <row r="259" spans="1:9" s="124" customFormat="1" ht="12.75" customHeight="1">
      <c r="A259" s="210">
        <v>253</v>
      </c>
      <c r="B259" s="210" t="s">
        <v>271</v>
      </c>
      <c r="C259" s="210" t="s">
        <v>239</v>
      </c>
      <c r="D259" s="210">
        <v>1502</v>
      </c>
      <c r="E259" s="210">
        <v>61.88</v>
      </c>
      <c r="F259" s="210">
        <v>13</v>
      </c>
      <c r="G259" s="210" t="s">
        <v>231</v>
      </c>
      <c r="H259" s="229" t="s">
        <v>230</v>
      </c>
      <c r="I259" s="229" t="s">
        <v>230</v>
      </c>
    </row>
    <row r="260" spans="1:9" s="124" customFormat="1" ht="12.75" customHeight="1">
      <c r="A260" s="210">
        <v>254</v>
      </c>
      <c r="B260" s="210" t="s">
        <v>234</v>
      </c>
      <c r="C260" s="210" t="s">
        <v>239</v>
      </c>
      <c r="D260" s="210">
        <v>1517</v>
      </c>
      <c r="E260" s="210">
        <v>52.27</v>
      </c>
      <c r="F260" s="210">
        <v>14</v>
      </c>
      <c r="G260" s="210" t="s">
        <v>231</v>
      </c>
      <c r="H260" s="229" t="s">
        <v>230</v>
      </c>
      <c r="I260" s="229" t="s">
        <v>230</v>
      </c>
    </row>
    <row r="261" spans="1:9" s="124" customFormat="1" ht="12.75" customHeight="1">
      <c r="A261" s="210">
        <v>255</v>
      </c>
      <c r="B261" s="210" t="s">
        <v>251</v>
      </c>
      <c r="C261" s="210" t="s">
        <v>239</v>
      </c>
      <c r="D261" s="210">
        <v>318</v>
      </c>
      <c r="E261" s="210">
        <v>41.29</v>
      </c>
      <c r="F261" s="210">
        <v>8</v>
      </c>
      <c r="G261" s="210" t="s">
        <v>242</v>
      </c>
      <c r="H261" s="229" t="s">
        <v>230</v>
      </c>
      <c r="I261" s="229" t="s">
        <v>230</v>
      </c>
    </row>
    <row r="262" spans="1:9" s="124" customFormat="1" ht="12.75" customHeight="1">
      <c r="A262" s="210">
        <v>256</v>
      </c>
      <c r="B262" s="210" t="s">
        <v>286</v>
      </c>
      <c r="C262" s="210" t="s">
        <v>241</v>
      </c>
      <c r="D262" s="210">
        <v>495</v>
      </c>
      <c r="E262" s="210">
        <v>45.28</v>
      </c>
      <c r="F262" s="210">
        <v>11</v>
      </c>
      <c r="G262" s="210" t="s">
        <v>231</v>
      </c>
      <c r="H262" s="229" t="s">
        <v>230</v>
      </c>
      <c r="I262" s="229" t="s">
        <v>230</v>
      </c>
    </row>
    <row r="263" spans="1:9" s="124" customFormat="1" ht="12.75" customHeight="1">
      <c r="A263" s="210">
        <v>257</v>
      </c>
      <c r="B263" s="210" t="s">
        <v>243</v>
      </c>
      <c r="C263" s="210" t="s">
        <v>239</v>
      </c>
      <c r="D263" s="210">
        <v>324</v>
      </c>
      <c r="E263" s="210">
        <v>43.31</v>
      </c>
      <c r="F263" s="210">
        <v>9</v>
      </c>
      <c r="G263" s="210" t="s">
        <v>242</v>
      </c>
      <c r="H263" s="229" t="s">
        <v>230</v>
      </c>
      <c r="I263" s="229" t="s">
        <v>230</v>
      </c>
    </row>
    <row r="264" spans="1:9" s="124" customFormat="1" ht="12.75" customHeight="1">
      <c r="A264" s="210">
        <v>258</v>
      </c>
      <c r="B264" s="210" t="s">
        <v>288</v>
      </c>
      <c r="C264" s="210" t="s">
        <v>239</v>
      </c>
      <c r="D264" s="210">
        <v>1523</v>
      </c>
      <c r="E264" s="210">
        <v>54.120000000000005</v>
      </c>
      <c r="F264" s="210">
        <v>15</v>
      </c>
      <c r="G264" s="210" t="s">
        <v>231</v>
      </c>
      <c r="H264" s="229" t="s">
        <v>230</v>
      </c>
      <c r="I264" s="229" t="s">
        <v>230</v>
      </c>
    </row>
    <row r="265" spans="1:9" s="124" customFormat="1" ht="12.75" customHeight="1">
      <c r="A265" s="210">
        <v>259</v>
      </c>
      <c r="B265" s="210" t="s">
        <v>259</v>
      </c>
      <c r="C265" s="210" t="s">
        <v>239</v>
      </c>
      <c r="D265" s="210">
        <v>495</v>
      </c>
      <c r="E265" s="210">
        <v>45.29</v>
      </c>
      <c r="F265" s="210">
        <v>11</v>
      </c>
      <c r="G265" s="210" t="s">
        <v>231</v>
      </c>
      <c r="H265" s="229" t="s">
        <v>230</v>
      </c>
      <c r="I265" s="229" t="s">
        <v>230</v>
      </c>
    </row>
    <row r="266" spans="1:9" s="124" customFormat="1" ht="12.75" customHeight="1">
      <c r="A266" s="210">
        <v>260</v>
      </c>
      <c r="B266" s="210" t="s">
        <v>249</v>
      </c>
      <c r="C266" s="210" t="s">
        <v>239</v>
      </c>
      <c r="D266" s="210">
        <v>1577</v>
      </c>
      <c r="E266" s="210">
        <v>62.940000000000005</v>
      </c>
      <c r="F266" s="210">
        <v>13</v>
      </c>
      <c r="G266" s="210" t="s">
        <v>231</v>
      </c>
      <c r="H266" s="229" t="s">
        <v>230</v>
      </c>
      <c r="I266" s="229" t="s">
        <v>230</v>
      </c>
    </row>
    <row r="267" spans="1:9" s="124" customFormat="1" ht="12.75" customHeight="1">
      <c r="A267" s="210">
        <v>261</v>
      </c>
      <c r="B267" s="210" t="s">
        <v>276</v>
      </c>
      <c r="C267" s="210" t="s">
        <v>239</v>
      </c>
      <c r="D267" s="210">
        <v>495</v>
      </c>
      <c r="E267" s="210">
        <v>45.28</v>
      </c>
      <c r="F267" s="210">
        <v>11</v>
      </c>
      <c r="G267" s="210" t="s">
        <v>231</v>
      </c>
      <c r="H267" s="229" t="s">
        <v>230</v>
      </c>
      <c r="I267" s="229" t="s">
        <v>230</v>
      </c>
    </row>
    <row r="268" spans="1:9" s="124" customFormat="1" ht="12.75" customHeight="1">
      <c r="A268" s="210">
        <v>262</v>
      </c>
      <c r="B268" s="210" t="s">
        <v>251</v>
      </c>
      <c r="C268" s="210" t="s">
        <v>239</v>
      </c>
      <c r="D268" s="210">
        <v>318</v>
      </c>
      <c r="E268" s="210">
        <v>41.29</v>
      </c>
      <c r="F268" s="210">
        <v>8</v>
      </c>
      <c r="G268" s="210" t="s">
        <v>242</v>
      </c>
      <c r="H268" s="229" t="s">
        <v>230</v>
      </c>
      <c r="I268" s="229" t="s">
        <v>230</v>
      </c>
    </row>
    <row r="269" spans="1:9" s="124" customFormat="1" ht="12.75" customHeight="1">
      <c r="A269" s="210">
        <v>263</v>
      </c>
      <c r="B269" s="210" t="s">
        <v>248</v>
      </c>
      <c r="C269" s="210" t="s">
        <v>241</v>
      </c>
      <c r="D269" s="210">
        <v>1508</v>
      </c>
      <c r="E269" s="210">
        <v>62.940000000000005</v>
      </c>
      <c r="F269" s="210">
        <v>14</v>
      </c>
      <c r="G269" s="210" t="s">
        <v>231</v>
      </c>
      <c r="H269" s="229" t="s">
        <v>230</v>
      </c>
      <c r="I269" s="229" t="s">
        <v>230</v>
      </c>
    </row>
    <row r="270" spans="1:9" s="124" customFormat="1" ht="12.75" customHeight="1">
      <c r="A270" s="210">
        <v>264</v>
      </c>
      <c r="B270" s="210" t="s">
        <v>268</v>
      </c>
      <c r="C270" s="210" t="s">
        <v>239</v>
      </c>
      <c r="D270" s="210">
        <v>337</v>
      </c>
      <c r="E270" s="210">
        <v>50.24</v>
      </c>
      <c r="F270" s="210">
        <v>9</v>
      </c>
      <c r="G270" s="210" t="s">
        <v>242</v>
      </c>
      <c r="H270" s="229" t="s">
        <v>230</v>
      </c>
      <c r="I270" s="229" t="s">
        <v>230</v>
      </c>
    </row>
    <row r="271" spans="1:9" s="124" customFormat="1" ht="12.75" customHeight="1">
      <c r="A271" s="210">
        <v>265</v>
      </c>
      <c r="B271" s="210" t="s">
        <v>298</v>
      </c>
      <c r="C271" s="210" t="s">
        <v>239</v>
      </c>
      <c r="D271" s="210">
        <v>498</v>
      </c>
      <c r="E271" s="210">
        <v>51.02</v>
      </c>
      <c r="F271" s="210">
        <v>10</v>
      </c>
      <c r="G271" s="210" t="s">
        <v>242</v>
      </c>
      <c r="H271" s="229" t="s">
        <v>230</v>
      </c>
      <c r="I271" s="229" t="s">
        <v>230</v>
      </c>
    </row>
    <row r="272" spans="1:9" s="124" customFormat="1" ht="12.75" customHeight="1">
      <c r="A272" s="210">
        <v>266</v>
      </c>
      <c r="B272" s="210" t="s">
        <v>297</v>
      </c>
      <c r="C272" s="210" t="s">
        <v>239</v>
      </c>
      <c r="D272" s="210">
        <v>1674</v>
      </c>
      <c r="E272" s="210">
        <v>56</v>
      </c>
      <c r="F272" s="210">
        <v>16</v>
      </c>
      <c r="G272" s="210" t="s">
        <v>231</v>
      </c>
      <c r="H272" s="229" t="s">
        <v>230</v>
      </c>
      <c r="I272" s="229" t="s">
        <v>230</v>
      </c>
    </row>
    <row r="273" spans="1:9" s="124" customFormat="1" ht="12.75" customHeight="1">
      <c r="A273" s="210">
        <v>267</v>
      </c>
      <c r="B273" s="210" t="s">
        <v>255</v>
      </c>
      <c r="C273" s="210" t="s">
        <v>239</v>
      </c>
      <c r="D273" s="210">
        <v>1815</v>
      </c>
      <c r="E273" s="210">
        <v>57.59</v>
      </c>
      <c r="F273" s="210">
        <v>15</v>
      </c>
      <c r="G273" s="210" t="s">
        <v>231</v>
      </c>
      <c r="H273" s="229" t="s">
        <v>230</v>
      </c>
      <c r="I273" s="229" t="s">
        <v>230</v>
      </c>
    </row>
    <row r="274" spans="1:9" s="124" customFormat="1" ht="12.75" customHeight="1">
      <c r="A274" s="210">
        <v>268</v>
      </c>
      <c r="B274" s="210" t="s">
        <v>262</v>
      </c>
      <c r="C274" s="210" t="s">
        <v>239</v>
      </c>
      <c r="D274" s="210">
        <v>2871</v>
      </c>
      <c r="E274" s="210">
        <v>68.8</v>
      </c>
      <c r="F274" s="210">
        <v>17</v>
      </c>
      <c r="G274" s="210" t="s">
        <v>231</v>
      </c>
      <c r="H274" s="229" t="s">
        <v>230</v>
      </c>
      <c r="I274" s="229" t="s">
        <v>230</v>
      </c>
    </row>
    <row r="275" spans="1:9" s="124" customFormat="1" ht="12.75" customHeight="1">
      <c r="A275" s="210">
        <v>269</v>
      </c>
      <c r="B275" s="210" t="s">
        <v>275</v>
      </c>
      <c r="C275" s="210" t="s">
        <v>239</v>
      </c>
      <c r="D275" s="210">
        <v>163.57</v>
      </c>
      <c r="E275" s="210">
        <v>32.56</v>
      </c>
      <c r="F275" s="210">
        <v>8</v>
      </c>
      <c r="G275" s="210" t="s">
        <v>242</v>
      </c>
      <c r="H275" s="229" t="s">
        <v>230</v>
      </c>
      <c r="I275" s="229" t="s">
        <v>230</v>
      </c>
    </row>
    <row r="276" spans="1:9" s="124" customFormat="1" ht="12.75" customHeight="1">
      <c r="A276" s="210">
        <v>270</v>
      </c>
      <c r="B276" s="210" t="s">
        <v>283</v>
      </c>
      <c r="C276" s="210" t="s">
        <v>239</v>
      </c>
      <c r="D276" s="210">
        <v>1815</v>
      </c>
      <c r="E276" s="210">
        <v>57.59</v>
      </c>
      <c r="F276" s="210">
        <v>15</v>
      </c>
      <c r="G276" s="210" t="s">
        <v>231</v>
      </c>
      <c r="H276" s="229" t="s">
        <v>230</v>
      </c>
      <c r="I276" s="229" t="s">
        <v>230</v>
      </c>
    </row>
    <row r="277" spans="1:9" s="124" customFormat="1" ht="12.75" customHeight="1">
      <c r="A277" s="210">
        <v>271</v>
      </c>
      <c r="B277" s="210" t="s">
        <v>280</v>
      </c>
      <c r="C277" s="210" t="s">
        <v>239</v>
      </c>
      <c r="D277" s="210">
        <v>1571</v>
      </c>
      <c r="E277" s="210">
        <v>52.7</v>
      </c>
      <c r="F277" s="210">
        <v>14</v>
      </c>
      <c r="G277" s="210" t="s">
        <v>231</v>
      </c>
      <c r="H277" s="229" t="s">
        <v>230</v>
      </c>
      <c r="I277" s="229" t="s">
        <v>230</v>
      </c>
    </row>
    <row r="278" spans="1:9" s="124" customFormat="1" ht="12.75" customHeight="1">
      <c r="A278" s="210">
        <v>272</v>
      </c>
      <c r="B278" s="210" t="s">
        <v>236</v>
      </c>
      <c r="C278" s="210" t="s">
        <v>239</v>
      </c>
      <c r="D278" s="210">
        <v>2160</v>
      </c>
      <c r="E278" s="210">
        <v>66.8</v>
      </c>
      <c r="F278" s="210">
        <v>16</v>
      </c>
      <c r="G278" s="210" t="s">
        <v>231</v>
      </c>
      <c r="H278" s="229" t="s">
        <v>230</v>
      </c>
      <c r="I278" s="229" t="s">
        <v>230</v>
      </c>
    </row>
    <row r="279" spans="1:9" s="124" customFormat="1" ht="12.75" customHeight="1">
      <c r="A279" s="210">
        <v>273</v>
      </c>
      <c r="B279" s="210" t="s">
        <v>256</v>
      </c>
      <c r="C279" s="210" t="s">
        <v>241</v>
      </c>
      <c r="D279" s="210">
        <v>1235</v>
      </c>
      <c r="E279" s="210">
        <v>61.9</v>
      </c>
      <c r="F279" s="210">
        <v>14</v>
      </c>
      <c r="G279" s="210" t="s">
        <v>231</v>
      </c>
      <c r="H279" s="229" t="s">
        <v>230</v>
      </c>
      <c r="I279" s="229" t="s">
        <v>230</v>
      </c>
    </row>
    <row r="280" spans="1:9" s="124" customFormat="1" ht="12.75" customHeight="1">
      <c r="A280" s="210">
        <v>274</v>
      </c>
      <c r="B280" s="210" t="s">
        <v>282</v>
      </c>
      <c r="C280" s="210" t="s">
        <v>239</v>
      </c>
      <c r="D280" s="210">
        <v>1674</v>
      </c>
      <c r="E280" s="210">
        <v>55.870000000000005</v>
      </c>
      <c r="F280" s="210">
        <v>16</v>
      </c>
      <c r="G280" s="210" t="s">
        <v>231</v>
      </c>
      <c r="H280" s="229" t="s">
        <v>230</v>
      </c>
      <c r="I280" s="229" t="s">
        <v>230</v>
      </c>
    </row>
    <row r="281" spans="1:9" s="124" customFormat="1" ht="12.75" customHeight="1">
      <c r="A281" s="210">
        <v>275</v>
      </c>
      <c r="B281" s="210" t="s">
        <v>251</v>
      </c>
      <c r="C281" s="210" t="s">
        <v>239</v>
      </c>
      <c r="D281" s="210">
        <v>318</v>
      </c>
      <c r="E281" s="210">
        <v>41.29</v>
      </c>
      <c r="F281" s="210">
        <v>8</v>
      </c>
      <c r="G281" s="210" t="s">
        <v>242</v>
      </c>
      <c r="H281" s="229" t="s">
        <v>230</v>
      </c>
      <c r="I281" s="229" t="s">
        <v>230</v>
      </c>
    </row>
    <row r="282" spans="1:9" s="124" customFormat="1" ht="12.75" customHeight="1">
      <c r="A282" s="210">
        <v>276</v>
      </c>
      <c r="B282" s="210" t="s">
        <v>289</v>
      </c>
      <c r="C282" s="210" t="s">
        <v>239</v>
      </c>
      <c r="D282" s="210">
        <v>1922</v>
      </c>
      <c r="E282" s="210">
        <v>58.63</v>
      </c>
      <c r="F282" s="210">
        <v>12</v>
      </c>
      <c r="G282" s="210" t="s">
        <v>231</v>
      </c>
      <c r="H282" s="229" t="s">
        <v>230</v>
      </c>
      <c r="I282" s="229" t="s">
        <v>230</v>
      </c>
    </row>
    <row r="283" spans="1:9" s="124" customFormat="1" ht="12.75" customHeight="1">
      <c r="A283" s="210">
        <v>277</v>
      </c>
      <c r="B283" s="210" t="s">
        <v>257</v>
      </c>
      <c r="C283" s="210" t="s">
        <v>239</v>
      </c>
      <c r="D283" s="210">
        <v>1649</v>
      </c>
      <c r="E283" s="210">
        <v>57.25</v>
      </c>
      <c r="F283" s="210">
        <v>13</v>
      </c>
      <c r="G283" s="210" t="s">
        <v>258</v>
      </c>
      <c r="H283" s="229" t="s">
        <v>230</v>
      </c>
      <c r="I283" s="229" t="s">
        <v>230</v>
      </c>
    </row>
    <row r="284" spans="1:9" s="124" customFormat="1" ht="12.75" customHeight="1">
      <c r="A284" s="210">
        <v>278</v>
      </c>
      <c r="B284" s="210" t="s">
        <v>278</v>
      </c>
      <c r="C284" s="210" t="s">
        <v>239</v>
      </c>
      <c r="D284" s="210">
        <v>1402</v>
      </c>
      <c r="E284" s="210">
        <v>55.68</v>
      </c>
      <c r="F284" s="210">
        <v>14</v>
      </c>
      <c r="G284" s="210" t="s">
        <v>231</v>
      </c>
      <c r="H284" s="229" t="s">
        <v>230</v>
      </c>
      <c r="I284" s="229" t="s">
        <v>230</v>
      </c>
    </row>
    <row r="285" spans="1:9" s="124" customFormat="1" ht="12.75" customHeight="1">
      <c r="A285" s="210">
        <v>279</v>
      </c>
      <c r="B285" s="210" t="s">
        <v>271</v>
      </c>
      <c r="C285" s="210" t="s">
        <v>239</v>
      </c>
      <c r="D285" s="210">
        <v>1502</v>
      </c>
      <c r="E285" s="210">
        <v>61.88</v>
      </c>
      <c r="F285" s="210">
        <v>13</v>
      </c>
      <c r="G285" s="210" t="s">
        <v>231</v>
      </c>
      <c r="H285" s="229" t="s">
        <v>230</v>
      </c>
      <c r="I285" s="229" t="s">
        <v>230</v>
      </c>
    </row>
    <row r="286" spans="1:9" s="124" customFormat="1" ht="12.75" customHeight="1">
      <c r="A286" s="210">
        <v>280</v>
      </c>
      <c r="B286" s="210" t="s">
        <v>270</v>
      </c>
      <c r="C286" s="210" t="s">
        <v>239</v>
      </c>
      <c r="D286" s="210">
        <v>337</v>
      </c>
      <c r="E286" s="210">
        <v>47.1</v>
      </c>
      <c r="F286" s="210">
        <v>8</v>
      </c>
      <c r="G286" s="210" t="s">
        <v>242</v>
      </c>
      <c r="H286" s="229" t="s">
        <v>230</v>
      </c>
      <c r="I286" s="229" t="s">
        <v>230</v>
      </c>
    </row>
    <row r="287" spans="1:9" s="124" customFormat="1" ht="12.75" customHeight="1">
      <c r="A287" s="210">
        <v>281</v>
      </c>
      <c r="B287" s="210" t="s">
        <v>301</v>
      </c>
      <c r="C287" s="210" t="s">
        <v>239</v>
      </c>
      <c r="D287" s="210">
        <v>1226</v>
      </c>
      <c r="E287" s="210">
        <v>52.58</v>
      </c>
      <c r="F287" s="210">
        <v>16</v>
      </c>
      <c r="G287" s="210" t="s">
        <v>231</v>
      </c>
      <c r="H287" s="229" t="s">
        <v>230</v>
      </c>
      <c r="I287" s="229" t="s">
        <v>230</v>
      </c>
    </row>
    <row r="288" spans="1:9" s="124" customFormat="1" ht="12.75" customHeight="1">
      <c r="A288" s="210">
        <v>282</v>
      </c>
      <c r="B288" s="210" t="s">
        <v>272</v>
      </c>
      <c r="C288" s="210" t="s">
        <v>239</v>
      </c>
      <c r="D288" s="210">
        <v>1517</v>
      </c>
      <c r="E288" s="210">
        <v>52.730000000000004</v>
      </c>
      <c r="F288" s="210">
        <v>14</v>
      </c>
      <c r="G288" s="210" t="s">
        <v>231</v>
      </c>
      <c r="H288" s="229" t="s">
        <v>230</v>
      </c>
      <c r="I288" s="229" t="s">
        <v>230</v>
      </c>
    </row>
    <row r="289" spans="1:9" s="124" customFormat="1" ht="12.75" customHeight="1">
      <c r="A289" s="210">
        <v>283</v>
      </c>
      <c r="B289" s="210" t="s">
        <v>269</v>
      </c>
      <c r="C289" s="210" t="s">
        <v>239</v>
      </c>
      <c r="D289" s="210">
        <v>325</v>
      </c>
      <c r="E289" s="210">
        <v>43.34</v>
      </c>
      <c r="F289" s="210">
        <v>9</v>
      </c>
      <c r="G289" s="210" t="s">
        <v>242</v>
      </c>
      <c r="H289" s="229" t="s">
        <v>230</v>
      </c>
      <c r="I289" s="229" t="s">
        <v>230</v>
      </c>
    </row>
    <row r="290" spans="1:9" s="124" customFormat="1" ht="12.75" customHeight="1">
      <c r="A290" s="210">
        <v>284</v>
      </c>
      <c r="B290" s="210" t="s">
        <v>251</v>
      </c>
      <c r="C290" s="210" t="s">
        <v>239</v>
      </c>
      <c r="D290" s="210">
        <v>318</v>
      </c>
      <c r="E290" s="210">
        <v>41.29</v>
      </c>
      <c r="F290" s="210">
        <v>8</v>
      </c>
      <c r="G290" s="210" t="s">
        <v>242</v>
      </c>
      <c r="H290" s="229" t="s">
        <v>230</v>
      </c>
      <c r="I290" s="229" t="s">
        <v>230</v>
      </c>
    </row>
    <row r="291" spans="1:9" s="124" customFormat="1" ht="12.75" customHeight="1">
      <c r="A291" s="210">
        <v>285</v>
      </c>
      <c r="B291" s="210" t="s">
        <v>263</v>
      </c>
      <c r="C291" s="210" t="s">
        <v>239</v>
      </c>
      <c r="D291" s="210">
        <v>465</v>
      </c>
      <c r="E291" s="210">
        <v>34.84</v>
      </c>
      <c r="F291" s="210">
        <v>11</v>
      </c>
      <c r="G291" s="210" t="s">
        <v>258</v>
      </c>
      <c r="H291" s="229" t="s">
        <v>230</v>
      </c>
      <c r="I291" s="229" t="s">
        <v>230</v>
      </c>
    </row>
    <row r="292" spans="1:9" s="124" customFormat="1" ht="12.75" customHeight="1">
      <c r="A292" s="210">
        <v>286</v>
      </c>
      <c r="B292" s="210" t="s">
        <v>264</v>
      </c>
      <c r="C292" s="210" t="s">
        <v>239</v>
      </c>
      <c r="D292" s="210">
        <v>4067</v>
      </c>
      <c r="E292" s="210">
        <v>87.78</v>
      </c>
      <c r="F292" s="210">
        <v>27</v>
      </c>
      <c r="G292" s="210" t="s">
        <v>265</v>
      </c>
      <c r="H292" s="229" t="s">
        <v>230</v>
      </c>
      <c r="I292" s="229" t="s">
        <v>230</v>
      </c>
    </row>
    <row r="293" spans="1:9" s="124" customFormat="1" ht="12.75" customHeight="1">
      <c r="A293" s="210">
        <v>287</v>
      </c>
      <c r="B293" s="210" t="s">
        <v>251</v>
      </c>
      <c r="C293" s="210" t="s">
        <v>239</v>
      </c>
      <c r="D293" s="210">
        <v>318</v>
      </c>
      <c r="E293" s="210">
        <v>41.29</v>
      </c>
      <c r="F293" s="210">
        <v>8</v>
      </c>
      <c r="G293" s="210" t="s">
        <v>242</v>
      </c>
      <c r="H293" s="229" t="s">
        <v>230</v>
      </c>
      <c r="I293" s="229" t="s">
        <v>230</v>
      </c>
    </row>
    <row r="294" spans="1:9" s="124" customFormat="1" ht="12.75" customHeight="1">
      <c r="A294" s="210">
        <v>288</v>
      </c>
      <c r="B294" s="210" t="s">
        <v>298</v>
      </c>
      <c r="C294" s="210" t="s">
        <v>239</v>
      </c>
      <c r="D294" s="210">
        <v>498</v>
      </c>
      <c r="E294" s="210">
        <v>51.02</v>
      </c>
      <c r="F294" s="210">
        <v>10</v>
      </c>
      <c r="G294" s="210" t="s">
        <v>242</v>
      </c>
      <c r="H294" s="229" t="s">
        <v>230</v>
      </c>
      <c r="I294" s="229" t="s">
        <v>230</v>
      </c>
    </row>
    <row r="295" spans="1:9" s="124" customFormat="1" ht="12.75" customHeight="1">
      <c r="A295" s="210">
        <v>289</v>
      </c>
      <c r="B295" s="210" t="s">
        <v>277</v>
      </c>
      <c r="C295" s="210" t="s">
        <v>239</v>
      </c>
      <c r="D295" s="210">
        <v>1894</v>
      </c>
      <c r="E295" s="210">
        <v>61.45</v>
      </c>
      <c r="F295" s="210">
        <v>16</v>
      </c>
      <c r="G295" s="210" t="s">
        <v>231</v>
      </c>
      <c r="H295" s="229" t="s">
        <v>230</v>
      </c>
      <c r="I295" s="229" t="s">
        <v>230</v>
      </c>
    </row>
    <row r="296" spans="1:9" s="124" customFormat="1" ht="12.75" customHeight="1">
      <c r="A296" s="210">
        <v>290</v>
      </c>
      <c r="B296" s="210" t="s">
        <v>261</v>
      </c>
      <c r="C296" s="210" t="s">
        <v>239</v>
      </c>
      <c r="D296" s="210">
        <v>1571</v>
      </c>
      <c r="E296" s="210">
        <v>52.7</v>
      </c>
      <c r="F296" s="210">
        <v>14</v>
      </c>
      <c r="G296" s="210" t="s">
        <v>231</v>
      </c>
      <c r="H296" s="229" t="s">
        <v>230</v>
      </c>
      <c r="I296" s="229" t="s">
        <v>230</v>
      </c>
    </row>
    <row r="297" spans="1:9" s="124" customFormat="1" ht="12.75" customHeight="1">
      <c r="A297" s="210">
        <v>291</v>
      </c>
      <c r="B297" s="210" t="s">
        <v>250</v>
      </c>
      <c r="C297" s="210" t="s">
        <v>239</v>
      </c>
      <c r="D297" s="210">
        <v>1238</v>
      </c>
      <c r="E297" s="210">
        <v>61.9</v>
      </c>
      <c r="F297" s="210">
        <v>14</v>
      </c>
      <c r="G297" s="210" t="s">
        <v>231</v>
      </c>
      <c r="H297" s="229" t="s">
        <v>230</v>
      </c>
      <c r="I297" s="229" t="s">
        <v>230</v>
      </c>
    </row>
    <row r="298" spans="1:9" s="124" customFormat="1" ht="12.75" customHeight="1">
      <c r="A298" s="210">
        <v>292</v>
      </c>
      <c r="B298" s="210" t="s">
        <v>267</v>
      </c>
      <c r="C298" s="210" t="s">
        <v>239</v>
      </c>
      <c r="D298" s="210">
        <v>2542</v>
      </c>
      <c r="E298" s="210">
        <v>67.93</v>
      </c>
      <c r="F298" s="210">
        <v>17</v>
      </c>
      <c r="G298" s="210" t="s">
        <v>231</v>
      </c>
      <c r="H298" s="229" t="s">
        <v>230</v>
      </c>
      <c r="I298" s="229" t="s">
        <v>230</v>
      </c>
    </row>
    <row r="299" spans="1:9" s="124" customFormat="1" ht="12.75" customHeight="1">
      <c r="A299" s="210">
        <v>293</v>
      </c>
      <c r="B299" s="210" t="s">
        <v>240</v>
      </c>
      <c r="C299" s="210" t="s">
        <v>241</v>
      </c>
      <c r="D299" s="210">
        <v>337</v>
      </c>
      <c r="E299" s="210">
        <v>44.6</v>
      </c>
      <c r="F299" s="210">
        <v>9</v>
      </c>
      <c r="G299" s="210" t="s">
        <v>242</v>
      </c>
      <c r="H299" s="229" t="s">
        <v>230</v>
      </c>
      <c r="I299" s="229" t="s">
        <v>230</v>
      </c>
    </row>
    <row r="300" spans="1:9" s="124" customFormat="1" ht="12.75" customHeight="1">
      <c r="A300" s="210">
        <v>294</v>
      </c>
      <c r="B300" s="210" t="s">
        <v>243</v>
      </c>
      <c r="C300" s="210" t="s">
        <v>239</v>
      </c>
      <c r="D300" s="210">
        <v>324</v>
      </c>
      <c r="E300" s="210">
        <v>43.31</v>
      </c>
      <c r="F300" s="210">
        <v>9</v>
      </c>
      <c r="G300" s="210" t="s">
        <v>242</v>
      </c>
      <c r="H300" s="229" t="s">
        <v>230</v>
      </c>
      <c r="I300" s="229" t="s">
        <v>230</v>
      </c>
    </row>
    <row r="301" spans="1:9" s="124" customFormat="1" ht="12.75" customHeight="1">
      <c r="A301" s="210">
        <v>295</v>
      </c>
      <c r="B301" s="210" t="s">
        <v>287</v>
      </c>
      <c r="C301" s="210" t="s">
        <v>239</v>
      </c>
      <c r="D301" s="210">
        <v>1943</v>
      </c>
      <c r="E301" s="210">
        <v>58.6</v>
      </c>
      <c r="F301" s="210">
        <v>16</v>
      </c>
      <c r="G301" s="210" t="s">
        <v>227</v>
      </c>
      <c r="H301" s="229" t="s">
        <v>230</v>
      </c>
      <c r="I301" s="229" t="s">
        <v>230</v>
      </c>
    </row>
    <row r="302" spans="1:9" s="124" customFormat="1" ht="12.75" customHeight="1">
      <c r="A302" s="210">
        <v>296</v>
      </c>
      <c r="B302" s="210" t="s">
        <v>259</v>
      </c>
      <c r="C302" s="210" t="s">
        <v>239</v>
      </c>
      <c r="D302" s="210">
        <v>495</v>
      </c>
      <c r="E302" s="210">
        <v>45.29</v>
      </c>
      <c r="F302" s="210">
        <v>11</v>
      </c>
      <c r="G302" s="210" t="s">
        <v>231</v>
      </c>
      <c r="H302" s="229" t="s">
        <v>230</v>
      </c>
      <c r="I302" s="229" t="s">
        <v>230</v>
      </c>
    </row>
    <row r="303" spans="1:9" s="124" customFormat="1" ht="12.75" customHeight="1">
      <c r="A303" s="210">
        <v>297</v>
      </c>
      <c r="B303" s="210" t="s">
        <v>283</v>
      </c>
      <c r="C303" s="210" t="s">
        <v>239</v>
      </c>
      <c r="D303" s="210">
        <v>1815</v>
      </c>
      <c r="E303" s="210">
        <v>57.59</v>
      </c>
      <c r="F303" s="210">
        <v>15</v>
      </c>
      <c r="G303" s="210" t="s">
        <v>231</v>
      </c>
      <c r="H303" s="229" t="s">
        <v>230</v>
      </c>
      <c r="I303" s="229" t="s">
        <v>230</v>
      </c>
    </row>
    <row r="304" spans="1:9" s="124" customFormat="1" ht="12.75" customHeight="1">
      <c r="A304" s="210">
        <v>298</v>
      </c>
      <c r="B304" s="210" t="s">
        <v>234</v>
      </c>
      <c r="C304" s="210" t="s">
        <v>239</v>
      </c>
      <c r="D304" s="210">
        <v>1517</v>
      </c>
      <c r="E304" s="210">
        <v>52.27</v>
      </c>
      <c r="F304" s="210">
        <v>14</v>
      </c>
      <c r="G304" s="210" t="s">
        <v>231</v>
      </c>
      <c r="H304" s="229" t="s">
        <v>230</v>
      </c>
      <c r="I304" s="229" t="s">
        <v>230</v>
      </c>
    </row>
    <row r="305" spans="1:9" s="124" customFormat="1" ht="12.75" customHeight="1">
      <c r="A305" s="210">
        <v>299</v>
      </c>
      <c r="B305" s="210" t="s">
        <v>274</v>
      </c>
      <c r="C305" s="210" t="s">
        <v>239</v>
      </c>
      <c r="D305" s="210">
        <v>1373</v>
      </c>
      <c r="E305" s="210">
        <v>52.57</v>
      </c>
      <c r="F305" s="210">
        <v>16</v>
      </c>
      <c r="G305" s="210" t="s">
        <v>231</v>
      </c>
      <c r="H305" s="229" t="s">
        <v>230</v>
      </c>
      <c r="I305" s="229" t="s">
        <v>230</v>
      </c>
    </row>
    <row r="306" spans="1:9" s="124" customFormat="1" ht="12.75" customHeight="1">
      <c r="A306" s="210">
        <v>300</v>
      </c>
      <c r="B306" s="210" t="s">
        <v>252</v>
      </c>
      <c r="C306" s="210" t="s">
        <v>239</v>
      </c>
      <c r="D306" s="210">
        <v>4721</v>
      </c>
      <c r="E306" s="210">
        <v>110.72</v>
      </c>
      <c r="F306" s="210">
        <v>18</v>
      </c>
      <c r="G306" s="210" t="s">
        <v>213</v>
      </c>
      <c r="H306" s="229" t="s">
        <v>230</v>
      </c>
      <c r="I306" s="229" t="s">
        <v>230</v>
      </c>
    </row>
    <row r="307" spans="1:9" s="124" customFormat="1" ht="12.75" customHeight="1">
      <c r="A307" s="210">
        <v>301</v>
      </c>
      <c r="B307" s="210" t="s">
        <v>272</v>
      </c>
      <c r="C307" s="210" t="s">
        <v>239</v>
      </c>
      <c r="D307" s="210">
        <v>1517</v>
      </c>
      <c r="E307" s="210">
        <v>52.730000000000004</v>
      </c>
      <c r="F307" s="210">
        <v>14</v>
      </c>
      <c r="G307" s="210" t="s">
        <v>231</v>
      </c>
      <c r="H307" s="229" t="s">
        <v>230</v>
      </c>
      <c r="I307" s="229" t="s">
        <v>230</v>
      </c>
    </row>
    <row r="308" spans="1:9" s="124" customFormat="1" ht="12.75" customHeight="1">
      <c r="A308" s="210">
        <v>302</v>
      </c>
      <c r="B308" s="210" t="s">
        <v>297</v>
      </c>
      <c r="C308" s="210" t="s">
        <v>239</v>
      </c>
      <c r="D308" s="210">
        <v>1674</v>
      </c>
      <c r="E308" s="210">
        <v>56</v>
      </c>
      <c r="F308" s="210">
        <v>16</v>
      </c>
      <c r="G308" s="210" t="s">
        <v>231</v>
      </c>
      <c r="H308" s="229" t="s">
        <v>230</v>
      </c>
      <c r="I308" s="229" t="s">
        <v>230</v>
      </c>
    </row>
    <row r="309" spans="1:9" s="124" customFormat="1" ht="12.75" customHeight="1">
      <c r="A309" s="210">
        <v>303</v>
      </c>
      <c r="B309" s="210" t="s">
        <v>255</v>
      </c>
      <c r="C309" s="210" t="s">
        <v>239</v>
      </c>
      <c r="D309" s="210">
        <v>1815</v>
      </c>
      <c r="E309" s="210">
        <v>57.59</v>
      </c>
      <c r="F309" s="210">
        <v>15</v>
      </c>
      <c r="G309" s="210" t="s">
        <v>231</v>
      </c>
      <c r="H309" s="229" t="s">
        <v>230</v>
      </c>
      <c r="I309" s="229" t="s">
        <v>230</v>
      </c>
    </row>
    <row r="310" spans="1:9" s="124" customFormat="1" ht="12.75" customHeight="1">
      <c r="A310" s="210">
        <v>304</v>
      </c>
      <c r="B310" s="210" t="s">
        <v>229</v>
      </c>
      <c r="C310" s="210" t="s">
        <v>239</v>
      </c>
      <c r="D310" s="210">
        <v>2537</v>
      </c>
      <c r="E310" s="210">
        <v>67.93</v>
      </c>
      <c r="F310" s="210">
        <v>17</v>
      </c>
      <c r="G310" s="210" t="s">
        <v>231</v>
      </c>
      <c r="H310" s="229" t="s">
        <v>230</v>
      </c>
      <c r="I310" s="229" t="s">
        <v>230</v>
      </c>
    </row>
    <row r="311" spans="1:9" s="124" customFormat="1" ht="12.75" customHeight="1">
      <c r="A311" s="210">
        <v>305</v>
      </c>
      <c r="B311" s="210" t="s">
        <v>340</v>
      </c>
      <c r="C311" s="210" t="s">
        <v>239</v>
      </c>
      <c r="D311" s="210">
        <v>2428</v>
      </c>
      <c r="E311" s="210">
        <v>64.15</v>
      </c>
      <c r="F311" s="210">
        <v>17</v>
      </c>
      <c r="G311" s="210" t="s">
        <v>231</v>
      </c>
      <c r="H311" s="229" t="s">
        <v>230</v>
      </c>
      <c r="I311" s="229" t="s">
        <v>230</v>
      </c>
    </row>
    <row r="312" spans="1:9" s="124" customFormat="1" ht="12.75" customHeight="1">
      <c r="A312" s="210">
        <v>306</v>
      </c>
      <c r="B312" s="210" t="s">
        <v>244</v>
      </c>
      <c r="C312" s="210" t="s">
        <v>239</v>
      </c>
      <c r="D312" s="210">
        <v>482</v>
      </c>
      <c r="E312" s="210">
        <v>50.38</v>
      </c>
      <c r="F312" s="210">
        <v>10</v>
      </c>
      <c r="G312" s="210" t="s">
        <v>231</v>
      </c>
      <c r="H312" s="229" t="s">
        <v>230</v>
      </c>
      <c r="I312" s="229" t="s">
        <v>230</v>
      </c>
    </row>
    <row r="313" spans="1:9" s="124" customFormat="1" ht="12.75" customHeight="1">
      <c r="A313" s="210">
        <v>307</v>
      </c>
      <c r="B313" s="210" t="s">
        <v>270</v>
      </c>
      <c r="C313" s="210" t="s">
        <v>239</v>
      </c>
      <c r="D313" s="210">
        <v>337</v>
      </c>
      <c r="E313" s="210">
        <v>47.1</v>
      </c>
      <c r="F313" s="210">
        <v>8</v>
      </c>
      <c r="G313" s="210" t="s">
        <v>242</v>
      </c>
      <c r="H313" s="229" t="s">
        <v>230</v>
      </c>
      <c r="I313" s="229" t="s">
        <v>230</v>
      </c>
    </row>
    <row r="314" spans="1:9" s="124" customFormat="1" ht="12.75" customHeight="1">
      <c r="A314" s="210">
        <v>308</v>
      </c>
      <c r="B314" s="210" t="s">
        <v>276</v>
      </c>
      <c r="C314" s="210" t="s">
        <v>239</v>
      </c>
      <c r="D314" s="210">
        <v>495</v>
      </c>
      <c r="E314" s="210">
        <v>45.28</v>
      </c>
      <c r="F314" s="210">
        <v>11</v>
      </c>
      <c r="G314" s="210" t="s">
        <v>231</v>
      </c>
      <c r="H314" s="229" t="s">
        <v>230</v>
      </c>
      <c r="I314" s="229" t="s">
        <v>230</v>
      </c>
    </row>
    <row r="315" spans="1:9" s="124" customFormat="1" ht="12.75" customHeight="1">
      <c r="A315" s="210">
        <v>309</v>
      </c>
      <c r="B315" s="210" t="s">
        <v>268</v>
      </c>
      <c r="C315" s="210" t="s">
        <v>239</v>
      </c>
      <c r="D315" s="210">
        <v>337</v>
      </c>
      <c r="E315" s="210">
        <v>50.24</v>
      </c>
      <c r="F315" s="210">
        <v>9</v>
      </c>
      <c r="G315" s="210" t="s">
        <v>242</v>
      </c>
      <c r="H315" s="229" t="s">
        <v>230</v>
      </c>
      <c r="I315" s="229" t="s">
        <v>230</v>
      </c>
    </row>
    <row r="316" spans="1:9" s="124" customFormat="1" ht="12.75" customHeight="1">
      <c r="A316" s="210">
        <v>310</v>
      </c>
      <c r="B316" s="210" t="s">
        <v>246</v>
      </c>
      <c r="C316" s="210" t="s">
        <v>247</v>
      </c>
      <c r="D316" s="210">
        <v>2466</v>
      </c>
      <c r="E316" s="210">
        <v>65.89</v>
      </c>
      <c r="F316" s="210">
        <v>17</v>
      </c>
      <c r="G316" s="210" t="s">
        <v>231</v>
      </c>
      <c r="H316" s="229" t="s">
        <v>230</v>
      </c>
      <c r="I316" s="229" t="s">
        <v>230</v>
      </c>
    </row>
    <row r="317" spans="1:9" s="124" customFormat="1" ht="12.75" customHeight="1">
      <c r="A317" s="210">
        <v>311</v>
      </c>
      <c r="B317" s="210" t="s">
        <v>246</v>
      </c>
      <c r="C317" s="210" t="s">
        <v>247</v>
      </c>
      <c r="D317" s="210">
        <v>2466</v>
      </c>
      <c r="E317" s="210">
        <v>65.89</v>
      </c>
      <c r="F317" s="210">
        <v>17</v>
      </c>
      <c r="G317" s="210" t="s">
        <v>231</v>
      </c>
      <c r="H317" s="229" t="s">
        <v>230</v>
      </c>
      <c r="I317" s="229" t="s">
        <v>230</v>
      </c>
    </row>
    <row r="318" spans="1:9" s="124" customFormat="1" ht="12.75" customHeight="1">
      <c r="A318" s="210">
        <v>312</v>
      </c>
      <c r="B318" s="210" t="s">
        <v>259</v>
      </c>
      <c r="C318" s="210" t="s">
        <v>239</v>
      </c>
      <c r="D318" s="210">
        <v>495</v>
      </c>
      <c r="E318" s="210">
        <v>45.29</v>
      </c>
      <c r="F318" s="210">
        <v>11</v>
      </c>
      <c r="G318" s="210" t="s">
        <v>231</v>
      </c>
      <c r="H318" s="229" t="s">
        <v>230</v>
      </c>
      <c r="I318" s="229" t="s">
        <v>230</v>
      </c>
    </row>
    <row r="319" spans="1:9" s="124" customFormat="1" ht="12.75" customHeight="1">
      <c r="A319" s="210">
        <v>313</v>
      </c>
      <c r="B319" s="210" t="s">
        <v>281</v>
      </c>
      <c r="C319" s="210" t="s">
        <v>218</v>
      </c>
      <c r="D319" s="210">
        <v>1904</v>
      </c>
      <c r="E319" s="210">
        <v>58.61</v>
      </c>
      <c r="F319" s="210">
        <v>16</v>
      </c>
      <c r="G319" s="210" t="s">
        <v>231</v>
      </c>
      <c r="H319" s="229" t="s">
        <v>230</v>
      </c>
      <c r="I319" s="229" t="s">
        <v>230</v>
      </c>
    </row>
    <row r="320" spans="1:9" s="124" customFormat="1" ht="12.75" customHeight="1">
      <c r="A320" s="210">
        <v>314</v>
      </c>
      <c r="B320" s="210" t="s">
        <v>278</v>
      </c>
      <c r="C320" s="210" t="s">
        <v>239</v>
      </c>
      <c r="D320" s="210">
        <v>1402</v>
      </c>
      <c r="E320" s="210">
        <v>55.68</v>
      </c>
      <c r="F320" s="210">
        <v>14</v>
      </c>
      <c r="G320" s="210" t="s">
        <v>231</v>
      </c>
      <c r="H320" s="229" t="s">
        <v>230</v>
      </c>
      <c r="I320" s="229" t="s">
        <v>230</v>
      </c>
    </row>
    <row r="321" spans="1:9" s="124" customFormat="1" ht="12.75" customHeight="1">
      <c r="A321" s="210">
        <v>315</v>
      </c>
      <c r="B321" s="210" t="s">
        <v>262</v>
      </c>
      <c r="C321" s="210" t="s">
        <v>239</v>
      </c>
      <c r="D321" s="210">
        <v>2871</v>
      </c>
      <c r="E321" s="210">
        <v>68.8</v>
      </c>
      <c r="F321" s="210">
        <v>17</v>
      </c>
      <c r="G321" s="210" t="s">
        <v>231</v>
      </c>
      <c r="H321" s="229" t="s">
        <v>230</v>
      </c>
      <c r="I321" s="229" t="s">
        <v>230</v>
      </c>
    </row>
    <row r="322" spans="1:9" s="124" customFormat="1" ht="12.75" customHeight="1">
      <c r="A322" s="210">
        <v>316</v>
      </c>
      <c r="B322" s="210" t="s">
        <v>251</v>
      </c>
      <c r="C322" s="210" t="s">
        <v>239</v>
      </c>
      <c r="D322" s="210">
        <v>318</v>
      </c>
      <c r="E322" s="210">
        <v>41.29</v>
      </c>
      <c r="F322" s="210">
        <v>8</v>
      </c>
      <c r="G322" s="210" t="s">
        <v>242</v>
      </c>
      <c r="H322" s="229" t="s">
        <v>230</v>
      </c>
      <c r="I322" s="229" t="s">
        <v>230</v>
      </c>
    </row>
    <row r="323" spans="1:9" s="124" customFormat="1" ht="12.75" customHeight="1">
      <c r="A323" s="210">
        <v>317</v>
      </c>
      <c r="B323" s="210" t="s">
        <v>251</v>
      </c>
      <c r="C323" s="210" t="s">
        <v>239</v>
      </c>
      <c r="D323" s="210">
        <v>318</v>
      </c>
      <c r="E323" s="210">
        <v>41.29</v>
      </c>
      <c r="F323" s="210">
        <v>8</v>
      </c>
      <c r="G323" s="210" t="s">
        <v>242</v>
      </c>
      <c r="H323" s="229" t="s">
        <v>230</v>
      </c>
      <c r="I323" s="229" t="s">
        <v>230</v>
      </c>
    </row>
    <row r="324" spans="1:9" s="124" customFormat="1" ht="12.75" customHeight="1">
      <c r="A324" s="210">
        <v>318</v>
      </c>
      <c r="B324" s="210" t="s">
        <v>269</v>
      </c>
      <c r="C324" s="210" t="s">
        <v>239</v>
      </c>
      <c r="D324" s="210">
        <v>325</v>
      </c>
      <c r="E324" s="210">
        <v>43.34</v>
      </c>
      <c r="F324" s="210">
        <v>9</v>
      </c>
      <c r="G324" s="210" t="s">
        <v>242</v>
      </c>
      <c r="H324" s="229" t="s">
        <v>230</v>
      </c>
      <c r="I324" s="229" t="s">
        <v>230</v>
      </c>
    </row>
    <row r="325" spans="1:9" s="124" customFormat="1" ht="12.75" customHeight="1">
      <c r="A325" s="210">
        <v>319</v>
      </c>
      <c r="B325" s="210" t="s">
        <v>236</v>
      </c>
      <c r="C325" s="210" t="s">
        <v>239</v>
      </c>
      <c r="D325" s="210">
        <v>2160</v>
      </c>
      <c r="E325" s="210">
        <v>66.8</v>
      </c>
      <c r="F325" s="210">
        <v>16</v>
      </c>
      <c r="G325" s="210" t="s">
        <v>231</v>
      </c>
      <c r="H325" s="229" t="s">
        <v>230</v>
      </c>
      <c r="I325" s="229" t="s">
        <v>230</v>
      </c>
    </row>
    <row r="326" spans="1:9" s="124" customFormat="1" ht="12.75" customHeight="1">
      <c r="A326" s="210">
        <v>320</v>
      </c>
      <c r="B326" s="210" t="s">
        <v>298</v>
      </c>
      <c r="C326" s="210" t="s">
        <v>239</v>
      </c>
      <c r="D326" s="210">
        <v>498</v>
      </c>
      <c r="E326" s="210">
        <v>51.02</v>
      </c>
      <c r="F326" s="210">
        <v>10</v>
      </c>
      <c r="G326" s="210" t="s">
        <v>242</v>
      </c>
      <c r="H326" s="229" t="s">
        <v>230</v>
      </c>
      <c r="I326" s="229" t="s">
        <v>230</v>
      </c>
    </row>
    <row r="327" spans="1:9" s="124" customFormat="1" ht="12.75" customHeight="1">
      <c r="A327" s="210">
        <v>321</v>
      </c>
      <c r="B327" s="210" t="s">
        <v>289</v>
      </c>
      <c r="C327" s="210" t="s">
        <v>239</v>
      </c>
      <c r="D327" s="210">
        <v>1922</v>
      </c>
      <c r="E327" s="210">
        <v>58.63</v>
      </c>
      <c r="F327" s="210">
        <v>12</v>
      </c>
      <c r="G327" s="210" t="s">
        <v>231</v>
      </c>
      <c r="H327" s="229" t="s">
        <v>230</v>
      </c>
      <c r="I327" s="229" t="s">
        <v>230</v>
      </c>
    </row>
    <row r="328" spans="1:9" s="124" customFormat="1" ht="12.75" customHeight="1">
      <c r="A328" s="210">
        <v>322</v>
      </c>
      <c r="B328" s="210" t="s">
        <v>249</v>
      </c>
      <c r="C328" s="210" t="s">
        <v>239</v>
      </c>
      <c r="D328" s="210">
        <v>1577</v>
      </c>
      <c r="E328" s="210">
        <v>62.940000000000005</v>
      </c>
      <c r="F328" s="210">
        <v>13</v>
      </c>
      <c r="G328" s="210" t="s">
        <v>231</v>
      </c>
      <c r="H328" s="229" t="s">
        <v>230</v>
      </c>
      <c r="I328" s="229" t="s">
        <v>230</v>
      </c>
    </row>
    <row r="329" spans="1:9" s="124" customFormat="1" ht="12.75" customHeight="1">
      <c r="A329" s="210">
        <v>323</v>
      </c>
      <c r="B329" s="210" t="s">
        <v>275</v>
      </c>
      <c r="C329" s="210" t="s">
        <v>239</v>
      </c>
      <c r="D329" s="210">
        <v>163.57</v>
      </c>
      <c r="E329" s="210">
        <v>32.56</v>
      </c>
      <c r="F329" s="210">
        <v>8</v>
      </c>
      <c r="G329" s="210" t="s">
        <v>242</v>
      </c>
      <c r="H329" s="229" t="s">
        <v>230</v>
      </c>
      <c r="I329" s="229" t="s">
        <v>230</v>
      </c>
    </row>
    <row r="330" spans="1:9" s="124" customFormat="1" ht="12.75" customHeight="1">
      <c r="A330" s="210">
        <v>324</v>
      </c>
      <c r="B330" s="210" t="s">
        <v>243</v>
      </c>
      <c r="C330" s="210" t="s">
        <v>239</v>
      </c>
      <c r="D330" s="210">
        <v>324</v>
      </c>
      <c r="E330" s="210">
        <v>43.31</v>
      </c>
      <c r="F330" s="210">
        <v>9</v>
      </c>
      <c r="G330" s="210" t="s">
        <v>242</v>
      </c>
      <c r="H330" s="229" t="s">
        <v>230</v>
      </c>
      <c r="I330" s="229" t="s">
        <v>230</v>
      </c>
    </row>
    <row r="337" ht="12.75">
      <c r="H337" t="s">
        <v>163</v>
      </c>
    </row>
    <row r="338" s="240" customFormat="1" ht="15">
      <c r="AA338" s="241"/>
    </row>
    <row r="339" spans="7:17" s="124" customFormat="1" ht="15">
      <c r="G339" s="242"/>
      <c r="H339" s="243"/>
      <c r="I339" s="244"/>
      <c r="J339" s="245"/>
      <c r="K339" s="246"/>
      <c r="L339" s="245"/>
      <c r="M339" s="246"/>
      <c r="N339" s="245"/>
      <c r="O339" s="246"/>
      <c r="P339" s="245"/>
      <c r="Q339" s="246"/>
    </row>
    <row r="340" spans="7:17" s="124" customFormat="1" ht="12.75">
      <c r="G340" s="242"/>
      <c r="H340" s="242"/>
      <c r="I340" s="244"/>
      <c r="J340" s="245"/>
      <c r="K340" s="246"/>
      <c r="L340" s="245"/>
      <c r="M340" s="246"/>
      <c r="N340" s="245"/>
      <c r="O340" s="246"/>
      <c r="P340" s="245"/>
      <c r="Q340" s="246"/>
    </row>
    <row r="341" spans="7:17" s="124" customFormat="1" ht="12.75">
      <c r="G341" s="242"/>
      <c r="H341" s="242"/>
      <c r="I341" s="244"/>
      <c r="J341" s="245"/>
      <c r="K341" s="246"/>
      <c r="L341" s="245"/>
      <c r="M341" s="246"/>
      <c r="N341" s="245"/>
      <c r="O341" s="246"/>
      <c r="P341" s="245"/>
      <c r="Q341" s="246"/>
    </row>
    <row r="342" spans="7:17" s="124" customFormat="1" ht="12.75">
      <c r="G342" s="242"/>
      <c r="H342" s="242"/>
      <c r="I342" s="244"/>
      <c r="J342" s="245"/>
      <c r="K342" s="246"/>
      <c r="L342" s="245"/>
      <c r="M342" s="246"/>
      <c r="N342" s="245"/>
      <c r="O342" s="246"/>
      <c r="P342" s="245"/>
      <c r="Q342" s="246"/>
    </row>
    <row r="343" spans="7:17" s="124" customFormat="1" ht="12.75">
      <c r="G343" s="242"/>
      <c r="H343" s="242"/>
      <c r="I343" s="244"/>
      <c r="J343" s="245"/>
      <c r="K343" s="246"/>
      <c r="L343" s="245"/>
      <c r="M343" s="246"/>
      <c r="N343" s="245"/>
      <c r="O343" s="246"/>
      <c r="P343" s="245"/>
      <c r="Q343" s="246"/>
    </row>
    <row r="344" spans="7:17" s="124" customFormat="1" ht="12.75">
      <c r="G344" s="242"/>
      <c r="H344" s="242"/>
      <c r="I344" s="244"/>
      <c r="J344" s="245"/>
      <c r="K344" s="246"/>
      <c r="L344" s="245"/>
      <c r="M344" s="246"/>
      <c r="N344" s="245"/>
      <c r="O344" s="246"/>
      <c r="P344" s="245"/>
      <c r="Q344" s="246"/>
    </row>
    <row r="345" spans="7:17" s="124" customFormat="1" ht="12.75">
      <c r="G345" s="242"/>
      <c r="H345" s="242"/>
      <c r="I345" s="244"/>
      <c r="J345" s="245"/>
      <c r="K345" s="246"/>
      <c r="L345" s="245"/>
      <c r="M345" s="246"/>
      <c r="N345" s="245"/>
      <c r="O345" s="246"/>
      <c r="P345" s="245"/>
      <c r="Q345" s="246"/>
    </row>
    <row r="346" spans="7:17" s="124" customFormat="1" ht="12.75">
      <c r="G346" s="242"/>
      <c r="H346" s="242"/>
      <c r="I346" s="244"/>
      <c r="J346" s="245"/>
      <c r="K346" s="246"/>
      <c r="L346" s="245"/>
      <c r="M346" s="246"/>
      <c r="N346" s="245"/>
      <c r="O346" s="246"/>
      <c r="P346" s="245"/>
      <c r="Q346" s="246"/>
    </row>
    <row r="347" spans="7:17" s="124" customFormat="1" ht="12.75">
      <c r="G347" s="242"/>
      <c r="H347" s="242"/>
      <c r="I347" s="244"/>
      <c r="J347" s="245"/>
      <c r="K347" s="246"/>
      <c r="L347" s="245"/>
      <c r="M347" s="246"/>
      <c r="N347" s="245"/>
      <c r="O347" s="246"/>
      <c r="P347" s="245"/>
      <c r="Q347" s="246"/>
    </row>
    <row r="348" spans="7:17" s="124" customFormat="1" ht="12.75">
      <c r="G348" s="242"/>
      <c r="H348" s="242"/>
      <c r="I348" s="244"/>
      <c r="J348" s="245"/>
      <c r="K348" s="246"/>
      <c r="L348" s="245"/>
      <c r="M348" s="246"/>
      <c r="N348" s="245"/>
      <c r="O348" s="246"/>
      <c r="P348" s="245"/>
      <c r="Q348" s="246"/>
    </row>
    <row r="349" spans="7:17" s="124" customFormat="1" ht="12.75">
      <c r="G349" s="242"/>
      <c r="H349" s="242"/>
      <c r="I349" s="244"/>
      <c r="J349" s="245"/>
      <c r="K349" s="246"/>
      <c r="L349" s="245"/>
      <c r="M349" s="246"/>
      <c r="N349" s="245"/>
      <c r="O349" s="246"/>
      <c r="P349" s="245"/>
      <c r="Q349" s="246"/>
    </row>
    <row r="350" spans="7:17" s="124" customFormat="1" ht="12.75">
      <c r="G350" s="242"/>
      <c r="H350" s="242"/>
      <c r="I350" s="244"/>
      <c r="J350" s="245"/>
      <c r="K350" s="246"/>
      <c r="L350" s="245"/>
      <c r="M350" s="246"/>
      <c r="N350" s="245"/>
      <c r="O350" s="246"/>
      <c r="P350" s="245"/>
      <c r="Q350" s="246"/>
    </row>
    <row r="351" spans="7:17" s="124" customFormat="1" ht="12.75">
      <c r="G351" s="242"/>
      <c r="H351" s="242"/>
      <c r="I351" s="244"/>
      <c r="J351" s="245"/>
      <c r="K351" s="246"/>
      <c r="L351" s="245"/>
      <c r="M351" s="246"/>
      <c r="N351" s="245"/>
      <c r="O351" s="246"/>
      <c r="P351" s="245"/>
      <c r="Q351" s="246"/>
    </row>
    <row r="352" spans="7:17" s="124" customFormat="1" ht="12.75">
      <c r="G352" s="242"/>
      <c r="H352" s="242"/>
      <c r="I352" s="244"/>
      <c r="J352" s="245"/>
      <c r="K352" s="246"/>
      <c r="L352" s="245"/>
      <c r="M352" s="246"/>
      <c r="N352" s="245"/>
      <c r="O352" s="246"/>
      <c r="P352" s="245"/>
      <c r="Q352" s="246"/>
    </row>
    <row r="353" spans="7:17" s="124" customFormat="1" ht="12.75">
      <c r="G353" s="242"/>
      <c r="H353" s="242"/>
      <c r="I353" s="244"/>
      <c r="J353" s="245"/>
      <c r="K353" s="246"/>
      <c r="L353" s="245"/>
      <c r="M353" s="246"/>
      <c r="N353" s="245"/>
      <c r="O353" s="246"/>
      <c r="P353" s="245"/>
      <c r="Q353" s="246"/>
    </row>
    <row r="354" spans="7:17" s="124" customFormat="1" ht="12.75">
      <c r="G354" s="242"/>
      <c r="H354" s="242"/>
      <c r="I354" s="244"/>
      <c r="J354" s="245"/>
      <c r="K354" s="246"/>
      <c r="L354" s="245"/>
      <c r="M354" s="246"/>
      <c r="N354" s="245"/>
      <c r="O354" s="246"/>
      <c r="P354" s="245"/>
      <c r="Q354" s="246"/>
    </row>
    <row r="355" spans="7:17" s="124" customFormat="1" ht="12.75">
      <c r="G355" s="242"/>
      <c r="H355" s="242"/>
      <c r="I355" s="244"/>
      <c r="J355" s="245"/>
      <c r="K355" s="246"/>
      <c r="L355" s="245"/>
      <c r="M355" s="246"/>
      <c r="N355" s="245"/>
      <c r="O355" s="246"/>
      <c r="P355" s="245"/>
      <c r="Q355" s="246"/>
    </row>
    <row r="356" spans="7:17" s="124" customFormat="1" ht="12.75">
      <c r="G356" s="242"/>
      <c r="H356" s="242"/>
      <c r="I356" s="244"/>
      <c r="J356" s="245"/>
      <c r="K356" s="246"/>
      <c r="L356" s="245"/>
      <c r="M356" s="246"/>
      <c r="N356" s="245"/>
      <c r="O356" s="246"/>
      <c r="P356" s="245"/>
      <c r="Q356" s="246"/>
    </row>
    <row r="357" spans="7:17" s="124" customFormat="1" ht="12.75">
      <c r="G357" s="242"/>
      <c r="H357" s="242"/>
      <c r="I357" s="244"/>
      <c r="J357" s="245"/>
      <c r="K357" s="246"/>
      <c r="L357" s="245"/>
      <c r="M357" s="246"/>
      <c r="N357" s="245"/>
      <c r="O357" s="246"/>
      <c r="P357" s="245"/>
      <c r="Q357" s="246"/>
    </row>
    <row r="358" spans="7:17" s="124" customFormat="1" ht="12.75">
      <c r="G358" s="242"/>
      <c r="H358" s="242"/>
      <c r="I358" s="244"/>
      <c r="J358" s="245"/>
      <c r="K358" s="246"/>
      <c r="L358" s="245"/>
      <c r="M358" s="246"/>
      <c r="N358" s="245"/>
      <c r="O358" s="246"/>
      <c r="P358" s="245"/>
      <c r="Q358" s="246"/>
    </row>
    <row r="359" spans="7:17" s="124" customFormat="1" ht="12.75">
      <c r="G359" s="242"/>
      <c r="H359" s="242"/>
      <c r="I359" s="244"/>
      <c r="J359" s="245"/>
      <c r="K359" s="246"/>
      <c r="L359" s="245"/>
      <c r="M359" s="246"/>
      <c r="N359" s="245"/>
      <c r="O359" s="246"/>
      <c r="P359" s="245"/>
      <c r="Q359" s="246"/>
    </row>
    <row r="360" spans="7:17" s="124" customFormat="1" ht="12.75">
      <c r="G360" s="242"/>
      <c r="H360" s="242"/>
      <c r="I360" s="244"/>
      <c r="J360" s="245"/>
      <c r="K360" s="246"/>
      <c r="L360" s="245"/>
      <c r="M360" s="246"/>
      <c r="N360" s="245"/>
      <c r="O360" s="246"/>
      <c r="P360" s="245"/>
      <c r="Q360" s="246"/>
    </row>
    <row r="361" spans="7:17" s="124" customFormat="1" ht="12.75">
      <c r="G361" s="242"/>
      <c r="H361" s="242"/>
      <c r="I361" s="244"/>
      <c r="J361" s="245"/>
      <c r="K361" s="246"/>
      <c r="L361" s="245"/>
      <c r="M361" s="246"/>
      <c r="N361" s="245"/>
      <c r="O361" s="246"/>
      <c r="P361" s="245"/>
      <c r="Q361" s="246"/>
    </row>
    <row r="362" spans="7:17" s="124" customFormat="1" ht="12.75">
      <c r="G362" s="242"/>
      <c r="H362" s="242"/>
      <c r="I362" s="244"/>
      <c r="J362" s="245"/>
      <c r="K362" s="246"/>
      <c r="L362" s="245"/>
      <c r="M362" s="246"/>
      <c r="N362" s="245"/>
      <c r="O362" s="246"/>
      <c r="P362" s="245"/>
      <c r="Q362" s="246"/>
    </row>
    <row r="363" spans="7:17" s="124" customFormat="1" ht="12.75">
      <c r="G363" s="242"/>
      <c r="H363" s="242"/>
      <c r="I363" s="244"/>
      <c r="J363" s="245"/>
      <c r="K363" s="246"/>
      <c r="L363" s="245"/>
      <c r="M363" s="246"/>
      <c r="N363" s="245"/>
      <c r="O363" s="246"/>
      <c r="P363" s="245"/>
      <c r="Q363" s="246"/>
    </row>
    <row r="364" spans="7:17" s="124" customFormat="1" ht="12.75">
      <c r="G364" s="242"/>
      <c r="H364" s="242"/>
      <c r="I364" s="244"/>
      <c r="J364" s="245"/>
      <c r="K364" s="246"/>
      <c r="L364" s="245"/>
      <c r="M364" s="246"/>
      <c r="N364" s="245"/>
      <c r="O364" s="246"/>
      <c r="P364" s="245"/>
      <c r="Q364" s="246"/>
    </row>
    <row r="365" spans="7:17" s="124" customFormat="1" ht="12.75">
      <c r="G365" s="242"/>
      <c r="H365" s="242"/>
      <c r="I365" s="244"/>
      <c r="J365" s="245"/>
      <c r="K365" s="246"/>
      <c r="L365" s="245"/>
      <c r="M365" s="246"/>
      <c r="N365" s="245"/>
      <c r="O365" s="246"/>
      <c r="P365" s="245"/>
      <c r="Q365" s="246"/>
    </row>
    <row r="366" spans="7:17" s="124" customFormat="1" ht="12.75">
      <c r="G366" s="242"/>
      <c r="H366" s="242"/>
      <c r="I366" s="244"/>
      <c r="J366" s="245"/>
      <c r="K366" s="246"/>
      <c r="L366" s="245"/>
      <c r="M366" s="246"/>
      <c r="N366" s="245"/>
      <c r="O366" s="246"/>
      <c r="Q366" s="246"/>
    </row>
    <row r="367" spans="7:17" s="124" customFormat="1" ht="12.75">
      <c r="G367" s="242"/>
      <c r="H367" s="242"/>
      <c r="I367" s="244"/>
      <c r="J367" s="245"/>
      <c r="K367" s="246"/>
      <c r="L367" s="245"/>
      <c r="M367" s="246"/>
      <c r="N367" s="245"/>
      <c r="O367" s="246"/>
      <c r="Q367" s="246"/>
    </row>
    <row r="368" spans="7:17" s="124" customFormat="1" ht="12.75">
      <c r="G368" s="242"/>
      <c r="H368" s="242"/>
      <c r="I368" s="244"/>
      <c r="J368" s="245"/>
      <c r="K368" s="246"/>
      <c r="L368" s="245"/>
      <c r="M368" s="246"/>
      <c r="N368" s="245"/>
      <c r="O368" s="246"/>
      <c r="P368" s="245"/>
      <c r="Q368" s="246"/>
    </row>
    <row r="369" spans="7:17" s="124" customFormat="1" ht="12.75">
      <c r="G369" s="242"/>
      <c r="H369" s="242"/>
      <c r="I369" s="244"/>
      <c r="J369" s="245"/>
      <c r="K369" s="246"/>
      <c r="L369" s="245"/>
      <c r="M369" s="246"/>
      <c r="N369" s="245"/>
      <c r="O369" s="246"/>
      <c r="P369" s="245"/>
      <c r="Q369" s="246"/>
    </row>
    <row r="370" spans="7:17" s="124" customFormat="1" ht="12.75">
      <c r="G370" s="242"/>
      <c r="H370" s="242"/>
      <c r="I370" s="244"/>
      <c r="J370" s="245"/>
      <c r="K370" s="246"/>
      <c r="L370" s="245"/>
      <c r="M370" s="246"/>
      <c r="N370" s="245"/>
      <c r="O370" s="246"/>
      <c r="P370" s="245"/>
      <c r="Q370" s="246"/>
    </row>
    <row r="371" spans="7:17" s="124" customFormat="1" ht="12.75">
      <c r="G371" s="242"/>
      <c r="H371" s="242"/>
      <c r="I371" s="244"/>
      <c r="J371" s="245"/>
      <c r="K371" s="246"/>
      <c r="L371" s="245"/>
      <c r="M371" s="246"/>
      <c r="N371" s="245"/>
      <c r="O371" s="246"/>
      <c r="P371" s="245"/>
      <c r="Q371" s="246"/>
    </row>
    <row r="372" spans="7:17" s="124" customFormat="1" ht="12.75">
      <c r="G372" s="242"/>
      <c r="H372" s="242"/>
      <c r="I372" s="244"/>
      <c r="J372" s="245"/>
      <c r="K372" s="246"/>
      <c r="L372" s="245"/>
      <c r="M372" s="246"/>
      <c r="N372" s="245"/>
      <c r="O372" s="246"/>
      <c r="P372" s="245"/>
      <c r="Q372" s="246"/>
    </row>
    <row r="373" spans="7:17" s="124" customFormat="1" ht="12.75">
      <c r="G373" s="242"/>
      <c r="H373" s="242"/>
      <c r="I373" s="244"/>
      <c r="J373" s="245"/>
      <c r="K373" s="246"/>
      <c r="L373" s="245"/>
      <c r="M373" s="246"/>
      <c r="N373" s="245"/>
      <c r="O373" s="246"/>
      <c r="P373" s="245"/>
      <c r="Q373" s="246"/>
    </row>
    <row r="374" spans="7:17" s="124" customFormat="1" ht="12.75">
      <c r="G374" s="242"/>
      <c r="H374" s="242"/>
      <c r="I374" s="244"/>
      <c r="J374" s="245"/>
      <c r="K374" s="246"/>
      <c r="L374" s="245"/>
      <c r="M374" s="246"/>
      <c r="N374" s="245"/>
      <c r="O374" s="246"/>
      <c r="P374" s="245"/>
      <c r="Q374" s="246"/>
    </row>
    <row r="375" spans="7:17" s="124" customFormat="1" ht="12.75">
      <c r="G375" s="242"/>
      <c r="H375" s="242"/>
      <c r="I375" s="244"/>
      <c r="J375" s="245"/>
      <c r="K375" s="246"/>
      <c r="L375" s="245"/>
      <c r="M375" s="246"/>
      <c r="N375" s="245"/>
      <c r="O375" s="246"/>
      <c r="P375" s="245"/>
      <c r="Q375" s="246"/>
    </row>
    <row r="376" spans="7:17" s="124" customFormat="1" ht="12.75">
      <c r="G376" s="242"/>
      <c r="H376" s="242"/>
      <c r="I376" s="244"/>
      <c r="J376" s="245"/>
      <c r="K376" s="246"/>
      <c r="L376" s="245"/>
      <c r="M376" s="246"/>
      <c r="N376" s="245"/>
      <c r="O376" s="246"/>
      <c r="P376" s="245"/>
      <c r="Q376" s="246"/>
    </row>
    <row r="377" spans="7:17" s="124" customFormat="1" ht="12.75">
      <c r="G377" s="242"/>
      <c r="H377" s="242"/>
      <c r="I377" s="244"/>
      <c r="J377" s="245"/>
      <c r="K377" s="246"/>
      <c r="L377" s="245"/>
      <c r="M377" s="246"/>
      <c r="N377" s="245"/>
      <c r="O377" s="246"/>
      <c r="P377" s="245"/>
      <c r="Q377" s="246"/>
    </row>
    <row r="378" spans="7:17" s="124" customFormat="1" ht="12.75">
      <c r="G378" s="242"/>
      <c r="H378" s="242"/>
      <c r="I378" s="244"/>
      <c r="J378" s="245"/>
      <c r="K378" s="246"/>
      <c r="L378" s="245"/>
      <c r="M378" s="246"/>
      <c r="N378" s="245"/>
      <c r="O378" s="246"/>
      <c r="P378" s="245"/>
      <c r="Q378" s="246"/>
    </row>
    <row r="379" spans="7:17" s="124" customFormat="1" ht="12.75">
      <c r="G379" s="242"/>
      <c r="H379" s="242"/>
      <c r="I379" s="244"/>
      <c r="J379" s="245"/>
      <c r="K379" s="246"/>
      <c r="L379" s="245"/>
      <c r="M379" s="246"/>
      <c r="N379" s="245"/>
      <c r="O379" s="246"/>
      <c r="P379" s="245"/>
      <c r="Q379" s="246"/>
    </row>
    <row r="380" spans="7:17" s="124" customFormat="1" ht="12.75">
      <c r="G380" s="242"/>
      <c r="H380" s="242"/>
      <c r="I380" s="244"/>
      <c r="J380" s="245"/>
      <c r="K380" s="246"/>
      <c r="L380" s="245"/>
      <c r="M380" s="246"/>
      <c r="N380" s="245"/>
      <c r="O380" s="246"/>
      <c r="P380" s="245"/>
      <c r="Q380" s="246"/>
    </row>
    <row r="381" spans="7:17" s="124" customFormat="1" ht="12.75">
      <c r="G381" s="242"/>
      <c r="H381" s="242"/>
      <c r="I381" s="244"/>
      <c r="J381" s="245"/>
      <c r="K381" s="246"/>
      <c r="L381" s="245"/>
      <c r="M381" s="246"/>
      <c r="N381" s="245"/>
      <c r="O381" s="246"/>
      <c r="P381" s="245"/>
      <c r="Q381" s="246"/>
    </row>
    <row r="382" spans="7:17" s="124" customFormat="1" ht="12.75">
      <c r="G382" s="242"/>
      <c r="H382" s="242"/>
      <c r="I382" s="244"/>
      <c r="J382" s="245"/>
      <c r="K382" s="246"/>
      <c r="L382" s="245"/>
      <c r="M382" s="246"/>
      <c r="N382" s="245"/>
      <c r="O382" s="246"/>
      <c r="P382" s="245"/>
      <c r="Q382" s="246"/>
    </row>
    <row r="383" spans="7:17" s="124" customFormat="1" ht="12.75">
      <c r="G383" s="242"/>
      <c r="H383" s="242"/>
      <c r="I383" s="244"/>
      <c r="J383" s="245"/>
      <c r="K383" s="246"/>
      <c r="L383" s="245"/>
      <c r="M383" s="246"/>
      <c r="N383" s="245"/>
      <c r="O383" s="246"/>
      <c r="P383" s="245"/>
      <c r="Q383" s="246"/>
    </row>
    <row r="384" spans="7:17" s="124" customFormat="1" ht="12.75">
      <c r="G384" s="242"/>
      <c r="H384" s="242"/>
      <c r="I384" s="244"/>
      <c r="J384" s="245"/>
      <c r="K384" s="246"/>
      <c r="L384" s="245"/>
      <c r="M384" s="246"/>
      <c r="N384" s="245"/>
      <c r="O384" s="246"/>
      <c r="P384" s="245"/>
      <c r="Q384" s="246"/>
    </row>
    <row r="385" spans="7:17" s="124" customFormat="1" ht="12.75">
      <c r="G385" s="242"/>
      <c r="H385" s="242"/>
      <c r="I385" s="244"/>
      <c r="J385" s="245"/>
      <c r="K385" s="246"/>
      <c r="L385" s="245"/>
      <c r="M385" s="246"/>
      <c r="N385" s="245"/>
      <c r="O385" s="246"/>
      <c r="P385" s="245"/>
      <c r="Q385" s="246"/>
    </row>
    <row r="386" spans="7:17" s="124" customFormat="1" ht="12.75">
      <c r="G386" s="242"/>
      <c r="H386" s="242"/>
      <c r="I386" s="244"/>
      <c r="J386" s="245"/>
      <c r="K386" s="246"/>
      <c r="L386" s="245"/>
      <c r="M386" s="246"/>
      <c r="N386" s="245"/>
      <c r="O386" s="246"/>
      <c r="P386" s="245"/>
      <c r="Q386" s="246"/>
    </row>
    <row r="387" spans="7:17" s="124" customFormat="1" ht="12.75">
      <c r="G387" s="242"/>
      <c r="H387" s="242"/>
      <c r="I387" s="244"/>
      <c r="J387" s="245"/>
      <c r="K387" s="246"/>
      <c r="L387" s="245"/>
      <c r="M387" s="246"/>
      <c r="N387" s="245"/>
      <c r="O387" s="246"/>
      <c r="P387" s="245"/>
      <c r="Q387" s="246"/>
    </row>
    <row r="388" spans="7:17" s="124" customFormat="1" ht="12.75">
      <c r="G388" s="242"/>
      <c r="H388" s="242"/>
      <c r="I388" s="244"/>
      <c r="J388" s="245"/>
      <c r="K388" s="246"/>
      <c r="L388" s="245"/>
      <c r="M388" s="246"/>
      <c r="N388" s="245"/>
      <c r="O388" s="246"/>
      <c r="P388" s="245"/>
      <c r="Q388" s="246"/>
    </row>
    <row r="389" spans="7:17" s="124" customFormat="1" ht="12.75">
      <c r="G389" s="242"/>
      <c r="H389" s="242"/>
      <c r="I389" s="244"/>
      <c r="J389" s="245"/>
      <c r="K389" s="246"/>
      <c r="L389" s="245"/>
      <c r="M389" s="246"/>
      <c r="N389" s="245"/>
      <c r="O389" s="246"/>
      <c r="P389" s="245"/>
      <c r="Q389" s="246"/>
    </row>
    <row r="390" spans="7:17" s="124" customFormat="1" ht="12.75">
      <c r="G390" s="242"/>
      <c r="H390" s="242"/>
      <c r="I390" s="244"/>
      <c r="J390" s="245"/>
      <c r="K390" s="246"/>
      <c r="L390" s="245"/>
      <c r="M390" s="246"/>
      <c r="N390" s="245"/>
      <c r="O390" s="246"/>
      <c r="P390" s="245"/>
      <c r="Q390" s="246"/>
    </row>
    <row r="391" spans="7:17" s="124" customFormat="1" ht="12.75">
      <c r="G391" s="242"/>
      <c r="H391" s="242"/>
      <c r="I391" s="244"/>
      <c r="J391" s="245"/>
      <c r="K391" s="246"/>
      <c r="L391" s="245"/>
      <c r="M391" s="246"/>
      <c r="N391" s="245"/>
      <c r="O391" s="246"/>
      <c r="P391" s="245"/>
      <c r="Q391" s="246"/>
    </row>
    <row r="392" spans="7:17" s="124" customFormat="1" ht="12.75">
      <c r="G392" s="242"/>
      <c r="H392" s="242"/>
      <c r="I392" s="244"/>
      <c r="J392" s="245"/>
      <c r="K392" s="246"/>
      <c r="L392" s="245"/>
      <c r="M392" s="246"/>
      <c r="N392" s="245"/>
      <c r="O392" s="246"/>
      <c r="P392" s="245"/>
      <c r="Q392" s="246"/>
    </row>
    <row r="393" spans="7:17" s="124" customFormat="1" ht="12.75">
      <c r="G393" s="242"/>
      <c r="H393" s="242"/>
      <c r="I393" s="244"/>
      <c r="J393" s="245"/>
      <c r="K393" s="246"/>
      <c r="L393" s="245"/>
      <c r="M393" s="246"/>
      <c r="N393" s="245"/>
      <c r="O393" s="246"/>
      <c r="P393" s="245"/>
      <c r="Q393" s="246"/>
    </row>
    <row r="394" spans="7:17" s="124" customFormat="1" ht="12.75">
      <c r="G394" s="242"/>
      <c r="H394" s="242"/>
      <c r="I394" s="244"/>
      <c r="J394" s="245"/>
      <c r="K394" s="246"/>
      <c r="L394" s="245"/>
      <c r="M394" s="246"/>
      <c r="N394" s="245"/>
      <c r="O394" s="246"/>
      <c r="P394" s="245"/>
      <c r="Q394" s="246"/>
    </row>
    <row r="395" spans="7:17" s="124" customFormat="1" ht="12.75">
      <c r="G395" s="242"/>
      <c r="H395" s="242"/>
      <c r="I395" s="244"/>
      <c r="J395" s="245"/>
      <c r="K395" s="246"/>
      <c r="L395" s="245"/>
      <c r="M395" s="246"/>
      <c r="N395" s="245"/>
      <c r="O395" s="246"/>
      <c r="P395" s="245"/>
      <c r="Q395" s="246"/>
    </row>
    <row r="396" spans="7:17" s="124" customFormat="1" ht="12.75">
      <c r="G396" s="242"/>
      <c r="H396" s="242"/>
      <c r="I396" s="244"/>
      <c r="J396" s="245"/>
      <c r="K396" s="246"/>
      <c r="L396" s="245"/>
      <c r="M396" s="246"/>
      <c r="N396" s="245"/>
      <c r="O396" s="246"/>
      <c r="P396" s="245"/>
      <c r="Q396" s="246"/>
    </row>
    <row r="397" spans="7:17" s="124" customFormat="1" ht="12.75">
      <c r="G397" s="242"/>
      <c r="H397" s="242"/>
      <c r="I397" s="244"/>
      <c r="J397" s="245"/>
      <c r="K397" s="246"/>
      <c r="L397" s="245"/>
      <c r="M397" s="246"/>
      <c r="N397" s="245"/>
      <c r="O397" s="246"/>
      <c r="P397" s="245"/>
      <c r="Q397" s="246"/>
    </row>
    <row r="398" spans="7:17" s="124" customFormat="1" ht="12.75">
      <c r="G398" s="242"/>
      <c r="H398" s="242"/>
      <c r="I398" s="244"/>
      <c r="J398" s="245"/>
      <c r="K398" s="246"/>
      <c r="L398" s="245"/>
      <c r="M398" s="246"/>
      <c r="N398" s="245"/>
      <c r="O398" s="246"/>
      <c r="P398" s="245"/>
      <c r="Q398" s="246"/>
    </row>
    <row r="399" spans="7:17" s="124" customFormat="1" ht="12.75">
      <c r="G399" s="242"/>
      <c r="H399" s="242"/>
      <c r="I399" s="244"/>
      <c r="J399" s="245"/>
      <c r="K399" s="246"/>
      <c r="L399" s="245"/>
      <c r="M399" s="246"/>
      <c r="N399" s="245"/>
      <c r="O399" s="246"/>
      <c r="P399" s="245"/>
      <c r="Q399" s="246"/>
    </row>
    <row r="400" spans="7:17" s="124" customFormat="1" ht="12.75">
      <c r="G400" s="242"/>
      <c r="H400" s="242"/>
      <c r="I400" s="244"/>
      <c r="J400" s="245"/>
      <c r="K400" s="246"/>
      <c r="L400" s="245"/>
      <c r="M400" s="246"/>
      <c r="N400" s="245"/>
      <c r="O400" s="246"/>
      <c r="P400" s="245"/>
      <c r="Q400" s="246"/>
    </row>
    <row r="401" spans="7:17" s="124" customFormat="1" ht="12.75">
      <c r="G401" s="242"/>
      <c r="H401" s="242"/>
      <c r="I401" s="244"/>
      <c r="J401" s="245"/>
      <c r="K401" s="246"/>
      <c r="L401" s="245"/>
      <c r="M401" s="246"/>
      <c r="N401" s="245"/>
      <c r="O401" s="246"/>
      <c r="P401" s="245"/>
      <c r="Q401" s="246"/>
    </row>
    <row r="402" spans="7:17" s="124" customFormat="1" ht="12.75">
      <c r="G402" s="242"/>
      <c r="H402" s="242"/>
      <c r="I402" s="244"/>
      <c r="J402" s="245"/>
      <c r="K402" s="246"/>
      <c r="L402" s="245"/>
      <c r="M402" s="246"/>
      <c r="N402" s="245"/>
      <c r="O402" s="246"/>
      <c r="P402" s="245"/>
      <c r="Q402" s="246"/>
    </row>
    <row r="403" spans="7:17" s="124" customFormat="1" ht="12.75">
      <c r="G403" s="242"/>
      <c r="H403" s="242"/>
      <c r="I403" s="244"/>
      <c r="J403" s="245"/>
      <c r="K403" s="246"/>
      <c r="L403" s="245"/>
      <c r="M403" s="246"/>
      <c r="N403" s="245"/>
      <c r="O403" s="246"/>
      <c r="P403" s="245"/>
      <c r="Q403" s="246"/>
    </row>
    <row r="404" spans="7:17" s="124" customFormat="1" ht="12.75">
      <c r="G404" s="242"/>
      <c r="H404" s="242"/>
      <c r="I404" s="244"/>
      <c r="J404" s="245"/>
      <c r="K404" s="246"/>
      <c r="L404" s="245"/>
      <c r="M404" s="246"/>
      <c r="N404" s="245"/>
      <c r="O404" s="246"/>
      <c r="P404" s="245"/>
      <c r="Q404" s="246"/>
    </row>
    <row r="405" spans="7:17" s="124" customFormat="1" ht="12.75">
      <c r="G405" s="242"/>
      <c r="H405" s="242"/>
      <c r="I405" s="244"/>
      <c r="J405" s="245"/>
      <c r="K405" s="246"/>
      <c r="L405" s="245"/>
      <c r="M405" s="246"/>
      <c r="N405" s="245"/>
      <c r="O405" s="246"/>
      <c r="P405" s="245"/>
      <c r="Q405" s="246"/>
    </row>
    <row r="406" spans="7:17" s="124" customFormat="1" ht="12.75">
      <c r="G406" s="242"/>
      <c r="H406" s="242"/>
      <c r="I406" s="244"/>
      <c r="J406" s="245"/>
      <c r="K406" s="246"/>
      <c r="L406" s="245"/>
      <c r="M406" s="246"/>
      <c r="N406" s="245"/>
      <c r="O406" s="246"/>
      <c r="P406" s="245"/>
      <c r="Q406" s="246"/>
    </row>
    <row r="407" spans="7:17" s="124" customFormat="1" ht="12.75">
      <c r="G407" s="242"/>
      <c r="H407" s="242"/>
      <c r="I407" s="244"/>
      <c r="J407" s="245"/>
      <c r="K407" s="246"/>
      <c r="L407" s="245"/>
      <c r="M407" s="246"/>
      <c r="N407" s="245"/>
      <c r="O407" s="246"/>
      <c r="P407" s="245"/>
      <c r="Q407" s="246"/>
    </row>
    <row r="408" spans="7:17" s="124" customFormat="1" ht="12.75">
      <c r="G408" s="242"/>
      <c r="H408" s="242"/>
      <c r="I408" s="244"/>
      <c r="J408" s="245"/>
      <c r="K408" s="246"/>
      <c r="L408" s="245"/>
      <c r="M408" s="246"/>
      <c r="N408" s="245"/>
      <c r="O408" s="246"/>
      <c r="P408" s="245"/>
      <c r="Q408" s="246"/>
    </row>
    <row r="409" spans="7:17" s="124" customFormat="1" ht="12.75">
      <c r="G409" s="242"/>
      <c r="H409" s="242"/>
      <c r="I409" s="244"/>
      <c r="J409" s="245"/>
      <c r="K409" s="246"/>
      <c r="L409" s="245"/>
      <c r="M409" s="246"/>
      <c r="N409" s="245"/>
      <c r="O409" s="246"/>
      <c r="P409" s="245"/>
      <c r="Q409" s="246"/>
    </row>
    <row r="410" spans="7:17" s="124" customFormat="1" ht="15">
      <c r="G410" s="242"/>
      <c r="H410" s="243"/>
      <c r="I410" s="244"/>
      <c r="J410" s="245"/>
      <c r="K410" s="246"/>
      <c r="L410" s="245"/>
      <c r="M410" s="246"/>
      <c r="N410" s="245"/>
      <c r="O410" s="246"/>
      <c r="P410" s="245"/>
      <c r="Q410" s="246"/>
    </row>
    <row r="411" spans="7:17" s="124" customFormat="1" ht="15">
      <c r="G411" s="242"/>
      <c r="H411" s="243"/>
      <c r="I411" s="244"/>
      <c r="J411" s="245"/>
      <c r="K411" s="246"/>
      <c r="L411" s="245"/>
      <c r="M411" s="246"/>
      <c r="N411" s="245"/>
      <c r="O411" s="246"/>
      <c r="P411" s="245"/>
      <c r="Q411" s="246"/>
    </row>
    <row r="412" spans="7:17" s="124" customFormat="1" ht="12.75">
      <c r="G412" s="242"/>
      <c r="H412" s="242"/>
      <c r="I412" s="244"/>
      <c r="J412" s="245"/>
      <c r="K412" s="246"/>
      <c r="L412" s="245"/>
      <c r="M412" s="246"/>
      <c r="N412" s="245"/>
      <c r="O412" s="246"/>
      <c r="P412" s="245"/>
      <c r="Q412" s="246"/>
    </row>
    <row r="413" spans="7:17" s="124" customFormat="1" ht="12.75">
      <c r="G413" s="242"/>
      <c r="H413" s="242"/>
      <c r="I413" s="244"/>
      <c r="J413" s="245"/>
      <c r="K413" s="246"/>
      <c r="L413" s="245"/>
      <c r="M413" s="246"/>
      <c r="N413" s="245"/>
      <c r="O413" s="246"/>
      <c r="P413" s="245"/>
      <c r="Q413" s="246"/>
    </row>
    <row r="414" spans="7:17" s="124" customFormat="1" ht="12.75">
      <c r="G414" s="242"/>
      <c r="H414" s="242"/>
      <c r="I414" s="244"/>
      <c r="J414" s="245"/>
      <c r="K414" s="246"/>
      <c r="L414" s="245"/>
      <c r="M414" s="246"/>
      <c r="N414" s="245"/>
      <c r="O414" s="246"/>
      <c r="P414" s="245"/>
      <c r="Q414" s="246"/>
    </row>
    <row r="415" spans="7:17" s="124" customFormat="1" ht="12.75">
      <c r="G415" s="242"/>
      <c r="H415" s="242"/>
      <c r="I415" s="244"/>
      <c r="J415" s="245"/>
      <c r="K415" s="246"/>
      <c r="L415" s="245"/>
      <c r="M415" s="246"/>
      <c r="N415" s="245"/>
      <c r="O415" s="246"/>
      <c r="P415" s="245"/>
      <c r="Q415" s="246"/>
    </row>
    <row r="416" spans="7:17" s="124" customFormat="1" ht="12.75">
      <c r="G416" s="242"/>
      <c r="H416" s="242"/>
      <c r="I416" s="244"/>
      <c r="J416" s="245"/>
      <c r="K416" s="246"/>
      <c r="L416" s="245"/>
      <c r="M416" s="246"/>
      <c r="N416" s="245"/>
      <c r="O416" s="246"/>
      <c r="P416" s="245"/>
      <c r="Q416" s="246"/>
    </row>
    <row r="417" spans="7:17" s="124" customFormat="1" ht="12.75">
      <c r="G417" s="242"/>
      <c r="H417" s="242"/>
      <c r="I417" s="244"/>
      <c r="J417" s="245"/>
      <c r="K417" s="246"/>
      <c r="L417" s="245"/>
      <c r="M417" s="246"/>
      <c r="N417" s="245"/>
      <c r="O417" s="246"/>
      <c r="P417" s="245"/>
      <c r="Q417" s="246"/>
    </row>
    <row r="418" spans="7:17" s="124" customFormat="1" ht="12.75">
      <c r="G418" s="242"/>
      <c r="H418" s="242"/>
      <c r="I418" s="244"/>
      <c r="J418" s="245"/>
      <c r="K418" s="246"/>
      <c r="L418" s="245"/>
      <c r="M418" s="246"/>
      <c r="N418" s="245"/>
      <c r="O418" s="246"/>
      <c r="P418" s="245"/>
      <c r="Q418" s="246"/>
    </row>
    <row r="419" spans="7:17" s="124" customFormat="1" ht="12.75">
      <c r="G419" s="242"/>
      <c r="H419" s="242"/>
      <c r="I419" s="244"/>
      <c r="J419" s="245"/>
      <c r="K419" s="246"/>
      <c r="L419" s="245"/>
      <c r="M419" s="246"/>
      <c r="N419" s="245"/>
      <c r="O419" s="246"/>
      <c r="P419" s="245"/>
      <c r="Q419" s="246"/>
    </row>
    <row r="420" spans="7:17" s="124" customFormat="1" ht="12.75">
      <c r="G420" s="242"/>
      <c r="H420" s="242"/>
      <c r="I420" s="244"/>
      <c r="J420" s="245"/>
      <c r="K420" s="246"/>
      <c r="L420" s="245"/>
      <c r="M420" s="246"/>
      <c r="N420" s="245"/>
      <c r="O420" s="246"/>
      <c r="P420" s="245"/>
      <c r="Q420" s="246"/>
    </row>
    <row r="421" spans="7:17" s="124" customFormat="1" ht="12.75">
      <c r="G421" s="242"/>
      <c r="H421" s="242"/>
      <c r="I421" s="244"/>
      <c r="J421" s="245"/>
      <c r="K421" s="246"/>
      <c r="L421" s="245"/>
      <c r="M421" s="246"/>
      <c r="N421" s="245"/>
      <c r="O421" s="246"/>
      <c r="P421" s="245"/>
      <c r="Q421" s="246"/>
    </row>
    <row r="422" spans="7:17" s="124" customFormat="1" ht="12.75">
      <c r="G422" s="242"/>
      <c r="H422" s="242"/>
      <c r="I422" s="244"/>
      <c r="J422" s="245"/>
      <c r="K422" s="246"/>
      <c r="L422" s="245"/>
      <c r="M422" s="246"/>
      <c r="N422" s="245"/>
      <c r="O422" s="246"/>
      <c r="P422" s="245"/>
      <c r="Q422" s="246"/>
    </row>
    <row r="423" spans="7:17" s="124" customFormat="1" ht="12.75">
      <c r="G423" s="242"/>
      <c r="H423" s="242"/>
      <c r="I423" s="244"/>
      <c r="J423" s="245"/>
      <c r="K423" s="246"/>
      <c r="L423" s="245"/>
      <c r="M423" s="246"/>
      <c r="N423" s="245"/>
      <c r="O423" s="246"/>
      <c r="P423" s="245"/>
      <c r="Q423" s="246"/>
    </row>
    <row r="424" spans="7:17" s="124" customFormat="1" ht="12.75">
      <c r="G424" s="242"/>
      <c r="H424" s="242"/>
      <c r="I424" s="244"/>
      <c r="J424" s="245"/>
      <c r="K424" s="246"/>
      <c r="L424" s="245"/>
      <c r="M424" s="246"/>
      <c r="N424" s="245"/>
      <c r="O424" s="246"/>
      <c r="P424" s="245"/>
      <c r="Q424" s="246"/>
    </row>
    <row r="425" spans="7:17" s="124" customFormat="1" ht="12.75">
      <c r="G425" s="242"/>
      <c r="H425" s="242"/>
      <c r="I425" s="244"/>
      <c r="J425" s="245"/>
      <c r="K425" s="246"/>
      <c r="L425" s="245"/>
      <c r="M425" s="246"/>
      <c r="N425" s="245"/>
      <c r="O425" s="246"/>
      <c r="P425" s="245"/>
      <c r="Q425" s="246"/>
    </row>
    <row r="426" spans="7:17" s="124" customFormat="1" ht="12.75">
      <c r="G426" s="242"/>
      <c r="H426" s="242"/>
      <c r="I426" s="244"/>
      <c r="J426" s="245"/>
      <c r="K426" s="246"/>
      <c r="L426" s="245"/>
      <c r="M426" s="246"/>
      <c r="N426" s="245"/>
      <c r="O426" s="246"/>
      <c r="P426" s="245"/>
      <c r="Q426" s="246"/>
    </row>
    <row r="427" spans="7:17" s="124" customFormat="1" ht="12.75">
      <c r="G427" s="242"/>
      <c r="H427" s="242"/>
      <c r="I427" s="244"/>
      <c r="J427" s="245"/>
      <c r="K427" s="246"/>
      <c r="L427" s="245"/>
      <c r="M427" s="246"/>
      <c r="N427" s="245"/>
      <c r="O427" s="246"/>
      <c r="P427" s="245"/>
      <c r="Q427" s="246"/>
    </row>
    <row r="428" spans="7:17" s="124" customFormat="1" ht="12.75">
      <c r="G428" s="242"/>
      <c r="H428" s="242"/>
      <c r="I428" s="244"/>
      <c r="J428" s="245"/>
      <c r="K428" s="246"/>
      <c r="L428" s="245"/>
      <c r="M428" s="246"/>
      <c r="N428" s="245"/>
      <c r="O428" s="246"/>
      <c r="P428" s="245"/>
      <c r="Q428" s="246"/>
    </row>
    <row r="429" spans="7:17" s="124" customFormat="1" ht="12.75">
      <c r="G429" s="242"/>
      <c r="H429" s="242"/>
      <c r="I429" s="244"/>
      <c r="J429" s="245"/>
      <c r="K429" s="246"/>
      <c r="L429" s="245"/>
      <c r="M429" s="246"/>
      <c r="N429" s="245"/>
      <c r="O429" s="246"/>
      <c r="P429" s="245"/>
      <c r="Q429" s="246"/>
    </row>
    <row r="430" spans="7:17" s="124" customFormat="1" ht="12.75">
      <c r="G430" s="242"/>
      <c r="H430" s="242"/>
      <c r="I430" s="244"/>
      <c r="J430" s="245"/>
      <c r="K430" s="246"/>
      <c r="L430" s="245"/>
      <c r="M430" s="246"/>
      <c r="N430" s="245"/>
      <c r="O430" s="246"/>
      <c r="P430" s="245"/>
      <c r="Q430" s="246"/>
    </row>
    <row r="431" spans="7:17" s="124" customFormat="1" ht="12.75">
      <c r="G431" s="242"/>
      <c r="H431" s="242"/>
      <c r="I431" s="244"/>
      <c r="J431" s="245"/>
      <c r="K431" s="246"/>
      <c r="L431" s="245"/>
      <c r="M431" s="246"/>
      <c r="N431" s="245"/>
      <c r="O431" s="246"/>
      <c r="P431" s="245"/>
      <c r="Q431" s="246"/>
    </row>
    <row r="432" spans="7:17" s="124" customFormat="1" ht="12.75">
      <c r="G432" s="242"/>
      <c r="H432" s="242"/>
      <c r="I432" s="244"/>
      <c r="J432" s="245"/>
      <c r="K432" s="246"/>
      <c r="L432" s="245"/>
      <c r="M432" s="246"/>
      <c r="N432" s="245"/>
      <c r="O432" s="246"/>
      <c r="P432" s="245"/>
      <c r="Q432" s="246"/>
    </row>
    <row r="433" spans="7:17" s="124" customFormat="1" ht="12.75">
      <c r="G433" s="242"/>
      <c r="H433" s="242"/>
      <c r="I433" s="244"/>
      <c r="J433" s="245"/>
      <c r="K433" s="246"/>
      <c r="L433" s="245"/>
      <c r="M433" s="246"/>
      <c r="N433" s="245"/>
      <c r="O433" s="246"/>
      <c r="P433" s="245"/>
      <c r="Q433" s="246"/>
    </row>
    <row r="434" spans="7:17" s="124" customFormat="1" ht="12.75">
      <c r="G434" s="242"/>
      <c r="H434" s="242"/>
      <c r="I434" s="244"/>
      <c r="J434" s="245"/>
      <c r="K434" s="246"/>
      <c r="L434" s="245"/>
      <c r="M434" s="246"/>
      <c r="N434" s="245"/>
      <c r="O434" s="246"/>
      <c r="P434" s="245"/>
      <c r="Q434" s="246"/>
    </row>
    <row r="435" spans="7:17" s="124" customFormat="1" ht="12.75">
      <c r="G435" s="242"/>
      <c r="H435" s="242"/>
      <c r="I435" s="244"/>
      <c r="J435" s="245"/>
      <c r="K435" s="246"/>
      <c r="L435" s="245"/>
      <c r="M435" s="246"/>
      <c r="N435" s="245"/>
      <c r="O435" s="246"/>
      <c r="P435" s="245"/>
      <c r="Q435" s="246"/>
    </row>
    <row r="436" spans="7:17" s="124" customFormat="1" ht="12.75">
      <c r="G436" s="242"/>
      <c r="H436" s="242"/>
      <c r="I436" s="244"/>
      <c r="J436" s="245"/>
      <c r="K436" s="246"/>
      <c r="L436" s="245"/>
      <c r="M436" s="246"/>
      <c r="N436" s="245"/>
      <c r="O436" s="246"/>
      <c r="P436" s="245"/>
      <c r="Q436" s="246"/>
    </row>
    <row r="437" spans="7:17" s="124" customFormat="1" ht="12.75">
      <c r="G437" s="242"/>
      <c r="H437" s="242"/>
      <c r="I437" s="244"/>
      <c r="J437" s="245"/>
      <c r="K437" s="246"/>
      <c r="L437" s="245"/>
      <c r="M437" s="246"/>
      <c r="N437" s="245"/>
      <c r="O437" s="246"/>
      <c r="P437" s="245"/>
      <c r="Q437" s="246"/>
    </row>
    <row r="438" spans="7:17" s="124" customFormat="1" ht="12.75">
      <c r="G438" s="242"/>
      <c r="H438" s="242"/>
      <c r="I438" s="244"/>
      <c r="J438" s="245"/>
      <c r="K438" s="246"/>
      <c r="L438" s="245"/>
      <c r="M438" s="246"/>
      <c r="N438" s="245"/>
      <c r="O438" s="246"/>
      <c r="P438" s="245"/>
      <c r="Q438" s="246"/>
    </row>
    <row r="439" spans="7:17" s="124" customFormat="1" ht="12.75">
      <c r="G439" s="242"/>
      <c r="H439" s="242"/>
      <c r="I439" s="244"/>
      <c r="J439" s="245"/>
      <c r="K439" s="246"/>
      <c r="L439" s="245"/>
      <c r="M439" s="246"/>
      <c r="N439" s="245"/>
      <c r="O439" s="246"/>
      <c r="P439" s="245"/>
      <c r="Q439" s="246"/>
    </row>
    <row r="440" spans="7:17" s="124" customFormat="1" ht="12.75">
      <c r="G440" s="242"/>
      <c r="H440" s="242"/>
      <c r="I440" s="244"/>
      <c r="J440" s="245"/>
      <c r="K440" s="246"/>
      <c r="L440" s="245"/>
      <c r="M440" s="246"/>
      <c r="N440" s="245"/>
      <c r="O440" s="246"/>
      <c r="P440" s="245"/>
      <c r="Q440" s="246"/>
    </row>
    <row r="441" spans="7:17" s="124" customFormat="1" ht="12.75">
      <c r="G441" s="242"/>
      <c r="H441" s="242"/>
      <c r="I441" s="244"/>
      <c r="J441" s="245"/>
      <c r="K441" s="246"/>
      <c r="L441" s="245"/>
      <c r="M441" s="246"/>
      <c r="N441" s="245"/>
      <c r="O441" s="246"/>
      <c r="P441" s="245"/>
      <c r="Q441" s="246"/>
    </row>
    <row r="442" spans="7:17" s="124" customFormat="1" ht="12.75">
      <c r="G442" s="242"/>
      <c r="H442" s="242"/>
      <c r="I442" s="244"/>
      <c r="J442" s="245"/>
      <c r="K442" s="246"/>
      <c r="L442" s="245"/>
      <c r="M442" s="246"/>
      <c r="N442" s="245"/>
      <c r="O442" s="246"/>
      <c r="P442" s="245"/>
      <c r="Q442" s="246"/>
    </row>
    <row r="443" spans="7:17" s="124" customFormat="1" ht="12.75">
      <c r="G443" s="242"/>
      <c r="H443" s="242"/>
      <c r="I443" s="244"/>
      <c r="J443" s="245"/>
      <c r="K443" s="246"/>
      <c r="L443" s="245"/>
      <c r="M443" s="246"/>
      <c r="N443" s="245"/>
      <c r="O443" s="246"/>
      <c r="P443" s="245"/>
      <c r="Q443" s="246"/>
    </row>
    <row r="444" spans="7:17" s="124" customFormat="1" ht="12.75">
      <c r="G444" s="242"/>
      <c r="H444" s="242"/>
      <c r="I444" s="244"/>
      <c r="J444" s="245"/>
      <c r="K444" s="246"/>
      <c r="L444" s="245"/>
      <c r="M444" s="246"/>
      <c r="N444" s="245"/>
      <c r="O444" s="246"/>
      <c r="P444" s="245"/>
      <c r="Q444" s="246"/>
    </row>
    <row r="445" spans="7:17" s="124" customFormat="1" ht="12.75">
      <c r="G445" s="242"/>
      <c r="H445" s="242"/>
      <c r="I445" s="244"/>
      <c r="J445" s="245"/>
      <c r="K445" s="246"/>
      <c r="L445" s="245"/>
      <c r="M445" s="246"/>
      <c r="N445" s="245"/>
      <c r="O445" s="246"/>
      <c r="P445" s="245"/>
      <c r="Q445" s="246"/>
    </row>
    <row r="446" spans="7:17" s="124" customFormat="1" ht="12.75">
      <c r="G446" s="242"/>
      <c r="H446" s="242"/>
      <c r="I446" s="244"/>
      <c r="J446" s="245"/>
      <c r="K446" s="246"/>
      <c r="L446" s="245"/>
      <c r="M446" s="246"/>
      <c r="N446" s="245"/>
      <c r="O446" s="246"/>
      <c r="P446" s="245"/>
      <c r="Q446" s="246"/>
    </row>
    <row r="447" spans="7:17" s="124" customFormat="1" ht="12.75">
      <c r="G447" s="242"/>
      <c r="H447" s="242"/>
      <c r="I447" s="244"/>
      <c r="J447" s="245"/>
      <c r="K447" s="246"/>
      <c r="L447" s="245"/>
      <c r="M447" s="246"/>
      <c r="N447" s="245"/>
      <c r="O447" s="246"/>
      <c r="P447" s="245"/>
      <c r="Q447" s="246"/>
    </row>
    <row r="448" spans="7:17" s="124" customFormat="1" ht="12.75">
      <c r="G448" s="242"/>
      <c r="H448" s="242"/>
      <c r="I448" s="244"/>
      <c r="J448" s="245"/>
      <c r="K448" s="246"/>
      <c r="L448" s="245"/>
      <c r="M448" s="246"/>
      <c r="N448" s="245"/>
      <c r="O448" s="246"/>
      <c r="P448" s="245"/>
      <c r="Q448" s="246"/>
    </row>
    <row r="449" spans="7:17" s="124" customFormat="1" ht="12.75">
      <c r="G449" s="242"/>
      <c r="H449" s="242"/>
      <c r="I449" s="244"/>
      <c r="J449" s="245"/>
      <c r="K449" s="246"/>
      <c r="L449" s="245"/>
      <c r="M449" s="246"/>
      <c r="N449" s="245"/>
      <c r="O449" s="246"/>
      <c r="P449" s="245"/>
      <c r="Q449" s="246"/>
    </row>
    <row r="450" spans="7:17" s="124" customFormat="1" ht="12.75">
      <c r="G450" s="242"/>
      <c r="H450" s="242"/>
      <c r="I450" s="244"/>
      <c r="J450" s="245"/>
      <c r="K450" s="246"/>
      <c r="L450" s="245"/>
      <c r="M450" s="246"/>
      <c r="N450" s="245"/>
      <c r="O450" s="246"/>
      <c r="P450" s="245"/>
      <c r="Q450" s="246"/>
    </row>
    <row r="451" spans="7:17" s="124" customFormat="1" ht="12.75">
      <c r="G451" s="242"/>
      <c r="H451" s="242"/>
      <c r="I451" s="244"/>
      <c r="J451" s="245"/>
      <c r="K451" s="246"/>
      <c r="L451" s="245"/>
      <c r="M451" s="246"/>
      <c r="N451" s="245"/>
      <c r="O451" s="246"/>
      <c r="P451" s="245"/>
      <c r="Q451" s="246"/>
    </row>
    <row r="452" spans="7:17" s="124" customFormat="1" ht="12.75">
      <c r="G452" s="242"/>
      <c r="H452" s="242"/>
      <c r="I452" s="244"/>
      <c r="J452" s="245"/>
      <c r="K452" s="246"/>
      <c r="L452" s="245"/>
      <c r="M452" s="246"/>
      <c r="N452" s="245"/>
      <c r="O452" s="246"/>
      <c r="P452" s="245"/>
      <c r="Q452" s="246"/>
    </row>
    <row r="453" spans="7:17" s="124" customFormat="1" ht="12.75">
      <c r="G453" s="242"/>
      <c r="H453" s="242"/>
      <c r="I453" s="244"/>
      <c r="J453" s="245"/>
      <c r="K453" s="246"/>
      <c r="L453" s="245"/>
      <c r="M453" s="246"/>
      <c r="N453" s="245"/>
      <c r="O453" s="246"/>
      <c r="P453" s="245"/>
      <c r="Q453" s="246"/>
    </row>
    <row r="454" spans="7:17" s="124" customFormat="1" ht="12.75">
      <c r="G454" s="242"/>
      <c r="H454" s="242"/>
      <c r="I454" s="244"/>
      <c r="J454" s="245"/>
      <c r="K454" s="246"/>
      <c r="L454" s="245"/>
      <c r="M454" s="246"/>
      <c r="N454" s="245"/>
      <c r="O454" s="246"/>
      <c r="P454" s="245"/>
      <c r="Q454" s="246"/>
    </row>
    <row r="455" spans="7:17" s="124" customFormat="1" ht="12.75">
      <c r="G455" s="242"/>
      <c r="H455" s="242"/>
      <c r="I455" s="244"/>
      <c r="J455" s="245"/>
      <c r="K455" s="246"/>
      <c r="L455" s="245"/>
      <c r="M455" s="246"/>
      <c r="N455" s="245"/>
      <c r="O455" s="246"/>
      <c r="P455" s="245"/>
      <c r="Q455" s="246"/>
    </row>
    <row r="456" spans="7:17" s="124" customFormat="1" ht="12.75">
      <c r="G456" s="242"/>
      <c r="H456" s="242"/>
      <c r="I456" s="244"/>
      <c r="J456" s="245"/>
      <c r="K456" s="246"/>
      <c r="L456" s="245"/>
      <c r="M456" s="246"/>
      <c r="N456" s="245"/>
      <c r="O456" s="246"/>
      <c r="Q456" s="246"/>
    </row>
    <row r="457" spans="7:17" s="124" customFormat="1" ht="12.75">
      <c r="G457" s="242"/>
      <c r="H457" s="242"/>
      <c r="I457" s="244"/>
      <c r="J457" s="245"/>
      <c r="K457" s="246"/>
      <c r="L457" s="245"/>
      <c r="M457" s="246"/>
      <c r="N457" s="245"/>
      <c r="O457" s="246"/>
      <c r="P457" s="245"/>
      <c r="Q457" s="246"/>
    </row>
    <row r="458" spans="7:17" s="124" customFormat="1" ht="12.75">
      <c r="G458" s="242"/>
      <c r="H458" s="242"/>
      <c r="I458" s="244"/>
      <c r="J458" s="245"/>
      <c r="K458" s="246"/>
      <c r="L458" s="245"/>
      <c r="M458" s="246"/>
      <c r="N458" s="245"/>
      <c r="O458" s="246"/>
      <c r="P458" s="245"/>
      <c r="Q458" s="246"/>
    </row>
    <row r="459" spans="7:17" s="124" customFormat="1" ht="12.75">
      <c r="G459" s="242"/>
      <c r="H459" s="242"/>
      <c r="I459" s="244"/>
      <c r="J459" s="245"/>
      <c r="K459" s="246"/>
      <c r="L459" s="245"/>
      <c r="M459" s="246"/>
      <c r="N459" s="245"/>
      <c r="O459" s="246"/>
      <c r="P459" s="245"/>
      <c r="Q459" s="246"/>
    </row>
    <row r="460" spans="7:17" s="124" customFormat="1" ht="12.75">
      <c r="G460" s="242"/>
      <c r="H460" s="242"/>
      <c r="I460" s="244"/>
      <c r="J460" s="245"/>
      <c r="K460" s="246"/>
      <c r="L460" s="245"/>
      <c r="M460" s="246"/>
      <c r="N460" s="245"/>
      <c r="O460" s="246"/>
      <c r="P460" s="245"/>
      <c r="Q460" s="246"/>
    </row>
    <row r="461" spans="7:17" s="124" customFormat="1" ht="12.75">
      <c r="G461" s="242"/>
      <c r="H461" s="242"/>
      <c r="I461" s="244"/>
      <c r="J461" s="245"/>
      <c r="K461" s="246"/>
      <c r="L461" s="245"/>
      <c r="M461" s="246"/>
      <c r="N461" s="245"/>
      <c r="O461" s="246"/>
      <c r="P461" s="245"/>
      <c r="Q461" s="246"/>
    </row>
    <row r="462" spans="7:17" s="124" customFormat="1" ht="12.75">
      <c r="G462" s="242"/>
      <c r="H462" s="242"/>
      <c r="I462" s="244"/>
      <c r="J462" s="245"/>
      <c r="K462" s="246"/>
      <c r="L462" s="245"/>
      <c r="M462" s="246"/>
      <c r="N462" s="245"/>
      <c r="O462" s="246"/>
      <c r="P462" s="245"/>
      <c r="Q462" s="246"/>
    </row>
    <row r="463" spans="7:17" s="124" customFormat="1" ht="12.75">
      <c r="G463" s="242"/>
      <c r="H463" s="242"/>
      <c r="I463" s="244"/>
      <c r="J463" s="245"/>
      <c r="K463" s="246"/>
      <c r="L463" s="245"/>
      <c r="M463" s="246"/>
      <c r="N463" s="245"/>
      <c r="O463" s="246"/>
      <c r="P463" s="245"/>
      <c r="Q463" s="246"/>
    </row>
    <row r="464" spans="7:17" s="124" customFormat="1" ht="12.75">
      <c r="G464" s="242"/>
      <c r="H464" s="242"/>
      <c r="I464" s="244"/>
      <c r="J464" s="245"/>
      <c r="K464" s="246"/>
      <c r="L464" s="245"/>
      <c r="M464" s="246"/>
      <c r="N464" s="245"/>
      <c r="O464" s="246"/>
      <c r="P464" s="245"/>
      <c r="Q464" s="246"/>
    </row>
    <row r="465" spans="7:17" s="124" customFormat="1" ht="12.75">
      <c r="G465" s="242"/>
      <c r="H465" s="242"/>
      <c r="I465" s="244"/>
      <c r="J465" s="245"/>
      <c r="K465" s="246"/>
      <c r="L465" s="245"/>
      <c r="M465" s="246"/>
      <c r="N465" s="245"/>
      <c r="O465" s="246"/>
      <c r="P465" s="245"/>
      <c r="Q465" s="246"/>
    </row>
    <row r="466" spans="7:17" s="124" customFormat="1" ht="12.75">
      <c r="G466" s="242"/>
      <c r="H466" s="242"/>
      <c r="I466" s="244"/>
      <c r="J466" s="245"/>
      <c r="K466" s="246"/>
      <c r="L466" s="245"/>
      <c r="M466" s="246"/>
      <c r="N466" s="245"/>
      <c r="O466" s="246"/>
      <c r="P466" s="245"/>
      <c r="Q466" s="246"/>
    </row>
    <row r="467" spans="7:15" s="124" customFormat="1" ht="12.75">
      <c r="G467" s="242"/>
      <c r="H467" s="242"/>
      <c r="I467" s="244"/>
      <c r="J467" s="245"/>
      <c r="K467" s="246"/>
      <c r="L467" s="245"/>
      <c r="M467" s="246"/>
      <c r="N467" s="245"/>
      <c r="O467" s="246"/>
    </row>
    <row r="468" spans="7:17" s="124" customFormat="1" ht="12.75">
      <c r="G468" s="242"/>
      <c r="H468" s="242"/>
      <c r="I468" s="244"/>
      <c r="J468" s="245"/>
      <c r="K468" s="246"/>
      <c r="L468" s="245"/>
      <c r="M468" s="246"/>
      <c r="N468" s="245"/>
      <c r="O468" s="246"/>
      <c r="P468" s="245"/>
      <c r="Q468" s="246"/>
    </row>
    <row r="469" spans="7:17" s="124" customFormat="1" ht="12.75">
      <c r="G469" s="242"/>
      <c r="H469" s="242"/>
      <c r="I469" s="244"/>
      <c r="J469" s="245"/>
      <c r="K469" s="246"/>
      <c r="L469" s="245"/>
      <c r="M469" s="246"/>
      <c r="N469" s="245"/>
      <c r="O469" s="246"/>
      <c r="P469" s="245"/>
      <c r="Q469" s="246"/>
    </row>
    <row r="470" spans="7:16" s="124" customFormat="1" ht="12.75">
      <c r="G470" s="242"/>
      <c r="H470" s="242"/>
      <c r="I470" s="244"/>
      <c r="J470" s="245"/>
      <c r="K470" s="246"/>
      <c r="L470" s="245"/>
      <c r="M470" s="246"/>
      <c r="N470" s="245"/>
      <c r="O470" s="246"/>
      <c r="P470" s="245"/>
    </row>
    <row r="471" spans="7:17" s="124" customFormat="1" ht="12.75">
      <c r="G471" s="242"/>
      <c r="H471" s="242"/>
      <c r="I471" s="244"/>
      <c r="J471" s="245"/>
      <c r="K471" s="246"/>
      <c r="L471" s="245"/>
      <c r="M471" s="246"/>
      <c r="N471" s="245"/>
      <c r="O471" s="246"/>
      <c r="P471" s="245"/>
      <c r="Q471" s="246"/>
    </row>
    <row r="472" spans="7:17" s="124" customFormat="1" ht="12.75">
      <c r="G472" s="242"/>
      <c r="H472" s="242"/>
      <c r="I472" s="244"/>
      <c r="J472" s="245"/>
      <c r="K472" s="246"/>
      <c r="L472" s="245"/>
      <c r="M472" s="246"/>
      <c r="N472" s="245"/>
      <c r="O472" s="246"/>
      <c r="P472" s="245"/>
      <c r="Q472" s="246"/>
    </row>
    <row r="473" spans="7:17" s="124" customFormat="1" ht="12.75">
      <c r="G473" s="242"/>
      <c r="H473" s="242"/>
      <c r="I473" s="244"/>
      <c r="J473" s="245"/>
      <c r="K473" s="246"/>
      <c r="L473" s="245"/>
      <c r="M473" s="246"/>
      <c r="N473" s="245"/>
      <c r="O473" s="246"/>
      <c r="P473" s="245"/>
      <c r="Q473" s="246"/>
    </row>
    <row r="474" spans="7:17" s="124" customFormat="1" ht="12.75">
      <c r="G474" s="242"/>
      <c r="H474" s="242"/>
      <c r="I474" s="244"/>
      <c r="J474" s="245"/>
      <c r="K474" s="246"/>
      <c r="L474" s="245"/>
      <c r="M474" s="246"/>
      <c r="N474" s="245"/>
      <c r="O474" s="246"/>
      <c r="P474" s="245"/>
      <c r="Q474" s="246"/>
    </row>
    <row r="475" spans="7:17" s="124" customFormat="1" ht="12.75">
      <c r="G475" s="242"/>
      <c r="H475" s="242"/>
      <c r="I475" s="244"/>
      <c r="J475" s="245"/>
      <c r="K475" s="246"/>
      <c r="L475" s="245"/>
      <c r="M475" s="246"/>
      <c r="N475" s="245"/>
      <c r="O475" s="246"/>
      <c r="P475" s="245"/>
      <c r="Q475" s="246"/>
    </row>
    <row r="476" spans="7:17" s="124" customFormat="1" ht="12.75">
      <c r="G476" s="242"/>
      <c r="H476" s="242"/>
      <c r="I476" s="244"/>
      <c r="J476" s="245"/>
      <c r="K476" s="246"/>
      <c r="L476" s="245"/>
      <c r="M476" s="246"/>
      <c r="N476" s="245"/>
      <c r="O476" s="246"/>
      <c r="P476" s="245"/>
      <c r="Q476" s="246"/>
    </row>
    <row r="477" spans="7:17" s="124" customFormat="1" ht="12.75">
      <c r="G477" s="242"/>
      <c r="H477" s="242"/>
      <c r="I477" s="244"/>
      <c r="J477" s="245"/>
      <c r="K477" s="246"/>
      <c r="L477" s="245"/>
      <c r="M477" s="246"/>
      <c r="N477" s="245"/>
      <c r="O477" s="246"/>
      <c r="P477" s="245"/>
      <c r="Q477" s="246"/>
    </row>
    <row r="478" spans="7:17" s="124" customFormat="1" ht="12.75">
      <c r="G478" s="242"/>
      <c r="H478" s="242"/>
      <c r="I478" s="244"/>
      <c r="J478" s="245"/>
      <c r="K478" s="246"/>
      <c r="L478" s="245"/>
      <c r="M478" s="246"/>
      <c r="N478" s="245"/>
      <c r="O478" s="246"/>
      <c r="P478" s="245"/>
      <c r="Q478" s="246"/>
    </row>
    <row r="479" spans="7:15" s="124" customFormat="1" ht="12.75">
      <c r="G479" s="242"/>
      <c r="H479" s="242"/>
      <c r="I479" s="244"/>
      <c r="J479" s="245"/>
      <c r="K479" s="246"/>
      <c r="L479" s="245"/>
      <c r="M479" s="246"/>
      <c r="N479" s="245"/>
      <c r="O479" s="246"/>
    </row>
    <row r="480" spans="7:15" s="124" customFormat="1" ht="12.75">
      <c r="G480" s="242"/>
      <c r="H480" s="242"/>
      <c r="I480" s="244"/>
      <c r="J480" s="245"/>
      <c r="K480" s="246"/>
      <c r="L480" s="245"/>
      <c r="M480" s="246"/>
      <c r="N480" s="245"/>
      <c r="O480" s="246"/>
    </row>
    <row r="481" spans="7:15" s="124" customFormat="1" ht="12.75">
      <c r="G481" s="242"/>
      <c r="H481" s="242"/>
      <c r="I481" s="244"/>
      <c r="J481" s="245"/>
      <c r="K481" s="246"/>
      <c r="L481" s="245"/>
      <c r="M481" s="246"/>
      <c r="N481" s="245"/>
      <c r="O481" s="246"/>
    </row>
    <row r="482" spans="7:15" s="124" customFormat="1" ht="12.75">
      <c r="G482" s="242"/>
      <c r="H482" s="242"/>
      <c r="I482" s="244"/>
      <c r="J482" s="245"/>
      <c r="K482" s="246"/>
      <c r="L482" s="245"/>
      <c r="M482" s="246"/>
      <c r="N482" s="245"/>
      <c r="O482" s="246"/>
    </row>
    <row r="483" spans="7:17" s="124" customFormat="1" ht="12.75">
      <c r="G483" s="242"/>
      <c r="H483" s="242"/>
      <c r="I483" s="244"/>
      <c r="J483" s="245"/>
      <c r="K483" s="246"/>
      <c r="L483" s="245"/>
      <c r="M483" s="246"/>
      <c r="N483" s="245"/>
      <c r="O483" s="246"/>
      <c r="P483" s="245"/>
      <c r="Q483" s="246"/>
    </row>
    <row r="484" spans="7:17" s="124" customFormat="1" ht="12.75">
      <c r="G484" s="242"/>
      <c r="H484" s="242"/>
      <c r="I484" s="244"/>
      <c r="J484" s="245"/>
      <c r="K484" s="246"/>
      <c r="L484" s="245"/>
      <c r="M484" s="246"/>
      <c r="N484" s="245"/>
      <c r="O484" s="246"/>
      <c r="Q484" s="246"/>
    </row>
    <row r="485" spans="7:17" s="124" customFormat="1" ht="12.75">
      <c r="G485" s="242"/>
      <c r="H485" s="242"/>
      <c r="I485" s="244"/>
      <c r="J485" s="245"/>
      <c r="K485" s="246"/>
      <c r="L485" s="245"/>
      <c r="M485" s="246"/>
      <c r="N485" s="245"/>
      <c r="O485" s="246"/>
      <c r="Q485" s="246"/>
    </row>
    <row r="486" spans="7:17" s="124" customFormat="1" ht="12.75">
      <c r="G486" s="242"/>
      <c r="H486" s="242"/>
      <c r="I486" s="244"/>
      <c r="J486" s="245"/>
      <c r="K486" s="246"/>
      <c r="L486" s="245"/>
      <c r="M486" s="246"/>
      <c r="N486" s="245"/>
      <c r="O486" s="246"/>
      <c r="Q486" s="246"/>
    </row>
    <row r="487" spans="7:17" s="124" customFormat="1" ht="12.75">
      <c r="G487" s="242"/>
      <c r="H487" s="242"/>
      <c r="I487" s="244"/>
      <c r="J487" s="245"/>
      <c r="K487" s="246"/>
      <c r="L487" s="245"/>
      <c r="M487" s="246"/>
      <c r="N487" s="245"/>
      <c r="O487" s="246"/>
      <c r="Q487" s="246"/>
    </row>
    <row r="488" spans="7:17" s="124" customFormat="1" ht="12.75">
      <c r="G488" s="242"/>
      <c r="H488" s="242"/>
      <c r="I488" s="244"/>
      <c r="J488" s="245"/>
      <c r="K488" s="246"/>
      <c r="L488" s="245"/>
      <c r="M488" s="246"/>
      <c r="N488" s="245"/>
      <c r="O488" s="246"/>
      <c r="Q488" s="246"/>
    </row>
    <row r="489" spans="7:17" s="124" customFormat="1" ht="12.75">
      <c r="G489" s="242"/>
      <c r="H489" s="242"/>
      <c r="I489" s="244"/>
      <c r="J489" s="245"/>
      <c r="K489" s="246"/>
      <c r="L489" s="245"/>
      <c r="M489" s="246"/>
      <c r="N489" s="245"/>
      <c r="O489" s="246"/>
      <c r="P489" s="245"/>
      <c r="Q489" s="246"/>
    </row>
    <row r="490" spans="7:17" s="124" customFormat="1" ht="12.75">
      <c r="G490" s="242"/>
      <c r="H490" s="242"/>
      <c r="I490" s="244"/>
      <c r="J490" s="245"/>
      <c r="K490" s="246"/>
      <c r="L490" s="245"/>
      <c r="M490" s="246"/>
      <c r="N490" s="245"/>
      <c r="O490" s="246"/>
      <c r="P490" s="245"/>
      <c r="Q490" s="246"/>
    </row>
    <row r="491" spans="7:17" s="124" customFormat="1" ht="12.75">
      <c r="G491" s="242"/>
      <c r="H491" s="242"/>
      <c r="I491" s="244"/>
      <c r="J491" s="245"/>
      <c r="K491" s="246"/>
      <c r="L491" s="245"/>
      <c r="M491" s="246"/>
      <c r="N491" s="245"/>
      <c r="O491" s="246"/>
      <c r="P491" s="245"/>
      <c r="Q491" s="246"/>
    </row>
    <row r="492" spans="7:17" s="124" customFormat="1" ht="12.75">
      <c r="G492" s="242"/>
      <c r="H492" s="242"/>
      <c r="I492" s="244"/>
      <c r="J492" s="245"/>
      <c r="K492" s="246"/>
      <c r="L492" s="245"/>
      <c r="M492" s="246"/>
      <c r="N492" s="245"/>
      <c r="O492" s="246"/>
      <c r="P492" s="245"/>
      <c r="Q492" s="246"/>
    </row>
    <row r="493" spans="7:17" s="124" customFormat="1" ht="12.75">
      <c r="G493" s="242"/>
      <c r="H493" s="242"/>
      <c r="I493" s="244"/>
      <c r="J493" s="245"/>
      <c r="K493" s="246"/>
      <c r="L493" s="245"/>
      <c r="M493" s="246"/>
      <c r="N493" s="245"/>
      <c r="O493" s="246"/>
      <c r="P493" s="245"/>
      <c r="Q493" s="246"/>
    </row>
    <row r="494" spans="7:17" s="124" customFormat="1" ht="12.75">
      <c r="G494" s="242"/>
      <c r="H494" s="242"/>
      <c r="I494" s="244"/>
      <c r="J494" s="245"/>
      <c r="K494" s="246"/>
      <c r="L494" s="245"/>
      <c r="M494" s="246"/>
      <c r="N494" s="245"/>
      <c r="O494" s="246"/>
      <c r="P494" s="245"/>
      <c r="Q494" s="246"/>
    </row>
    <row r="495" spans="7:17" s="124" customFormat="1" ht="12.75">
      <c r="G495" s="242"/>
      <c r="H495" s="242"/>
      <c r="I495" s="244"/>
      <c r="J495" s="245"/>
      <c r="K495" s="246"/>
      <c r="L495" s="245"/>
      <c r="M495" s="246"/>
      <c r="N495" s="245"/>
      <c r="O495" s="246"/>
      <c r="P495" s="245"/>
      <c r="Q495" s="246"/>
    </row>
    <row r="496" spans="7:17" s="124" customFormat="1" ht="12.75">
      <c r="G496" s="242"/>
      <c r="H496" s="242"/>
      <c r="I496" s="244"/>
      <c r="J496" s="245"/>
      <c r="K496" s="246"/>
      <c r="L496" s="245"/>
      <c r="M496" s="246"/>
      <c r="N496" s="245"/>
      <c r="O496" s="246"/>
      <c r="P496" s="245"/>
      <c r="Q496" s="246"/>
    </row>
    <row r="497" spans="7:17" s="124" customFormat="1" ht="12.75">
      <c r="G497" s="242"/>
      <c r="H497" s="242"/>
      <c r="I497" s="244"/>
      <c r="J497" s="245"/>
      <c r="K497" s="246"/>
      <c r="L497" s="245"/>
      <c r="M497" s="246"/>
      <c r="N497" s="245"/>
      <c r="O497" s="246"/>
      <c r="P497" s="245"/>
      <c r="Q497" s="246"/>
    </row>
    <row r="498" spans="7:17" s="124" customFormat="1" ht="12.75">
      <c r="G498" s="242"/>
      <c r="H498" s="242"/>
      <c r="I498" s="244"/>
      <c r="J498" s="245"/>
      <c r="K498" s="246"/>
      <c r="L498" s="245"/>
      <c r="M498" s="246"/>
      <c r="N498" s="245"/>
      <c r="O498" s="246"/>
      <c r="P498" s="245"/>
      <c r="Q498" s="246"/>
    </row>
    <row r="499" spans="7:17" s="124" customFormat="1" ht="12.75">
      <c r="G499" s="242"/>
      <c r="H499" s="242"/>
      <c r="I499" s="244"/>
      <c r="J499" s="245"/>
      <c r="K499" s="246"/>
      <c r="L499" s="245"/>
      <c r="M499" s="246"/>
      <c r="N499" s="245"/>
      <c r="O499" s="246"/>
      <c r="P499" s="245"/>
      <c r="Q499" s="246"/>
    </row>
    <row r="500" spans="7:17" s="124" customFormat="1" ht="12.75">
      <c r="G500" s="242"/>
      <c r="H500" s="242"/>
      <c r="I500" s="244"/>
      <c r="J500" s="245"/>
      <c r="K500" s="246"/>
      <c r="L500" s="245"/>
      <c r="M500" s="246"/>
      <c r="N500" s="245"/>
      <c r="O500" s="246"/>
      <c r="P500" s="245"/>
      <c r="Q500" s="246"/>
    </row>
    <row r="501" spans="7:17" s="124" customFormat="1" ht="12.75">
      <c r="G501" s="242"/>
      <c r="H501" s="242"/>
      <c r="I501" s="244"/>
      <c r="J501" s="245"/>
      <c r="K501" s="246"/>
      <c r="L501" s="245"/>
      <c r="M501" s="246"/>
      <c r="N501" s="245"/>
      <c r="O501" s="246"/>
      <c r="P501" s="245"/>
      <c r="Q501" s="246"/>
    </row>
    <row r="502" spans="7:17" s="124" customFormat="1" ht="12.75">
      <c r="G502" s="242"/>
      <c r="H502" s="242"/>
      <c r="I502" s="244"/>
      <c r="J502" s="245"/>
      <c r="K502" s="246"/>
      <c r="L502" s="245"/>
      <c r="M502" s="246"/>
      <c r="N502" s="245"/>
      <c r="O502" s="246"/>
      <c r="P502" s="245"/>
      <c r="Q502" s="246"/>
    </row>
    <row r="503" spans="7:17" s="124" customFormat="1" ht="12.75">
      <c r="G503" s="242"/>
      <c r="H503" s="242"/>
      <c r="I503" s="244"/>
      <c r="J503" s="245"/>
      <c r="K503" s="246"/>
      <c r="L503" s="245"/>
      <c r="M503" s="246"/>
      <c r="N503" s="245"/>
      <c r="O503" s="246"/>
      <c r="P503" s="245"/>
      <c r="Q503" s="246"/>
    </row>
    <row r="504" spans="7:17" s="124" customFormat="1" ht="12.75">
      <c r="G504" s="242"/>
      <c r="H504" s="242"/>
      <c r="I504" s="244"/>
      <c r="J504" s="245"/>
      <c r="K504" s="246"/>
      <c r="L504" s="245"/>
      <c r="M504" s="246"/>
      <c r="N504" s="245"/>
      <c r="O504" s="246"/>
      <c r="P504" s="245"/>
      <c r="Q504" s="246"/>
    </row>
    <row r="505" spans="7:17" s="124" customFormat="1" ht="12.75">
      <c r="G505" s="242"/>
      <c r="H505" s="242"/>
      <c r="I505" s="244"/>
      <c r="J505" s="245"/>
      <c r="K505" s="246"/>
      <c r="L505" s="245"/>
      <c r="M505" s="246"/>
      <c r="N505" s="245"/>
      <c r="O505" s="246"/>
      <c r="Q505" s="246"/>
    </row>
    <row r="506" spans="7:17" s="124" customFormat="1" ht="12.75">
      <c r="G506" s="242"/>
      <c r="H506" s="242"/>
      <c r="I506" s="244"/>
      <c r="J506" s="245"/>
      <c r="K506" s="246"/>
      <c r="L506" s="245"/>
      <c r="M506" s="246"/>
      <c r="N506" s="245"/>
      <c r="O506" s="246"/>
      <c r="P506" s="245"/>
      <c r="Q506" s="246"/>
    </row>
    <row r="507" spans="7:17" s="124" customFormat="1" ht="12.75">
      <c r="G507" s="242"/>
      <c r="H507" s="242"/>
      <c r="I507" s="244"/>
      <c r="J507" s="245"/>
      <c r="K507" s="246"/>
      <c r="L507" s="245"/>
      <c r="M507" s="246"/>
      <c r="N507" s="245"/>
      <c r="O507" s="246"/>
      <c r="Q507" s="246"/>
    </row>
    <row r="508" spans="7:17" s="124" customFormat="1" ht="12.75">
      <c r="G508" s="242"/>
      <c r="H508" s="242"/>
      <c r="I508" s="244"/>
      <c r="J508" s="245"/>
      <c r="K508" s="246"/>
      <c r="L508" s="245"/>
      <c r="M508" s="246"/>
      <c r="N508" s="245"/>
      <c r="O508" s="246"/>
      <c r="P508" s="245"/>
      <c r="Q508" s="246"/>
    </row>
    <row r="509" spans="7:17" s="124" customFormat="1" ht="12.75">
      <c r="G509" s="242"/>
      <c r="H509" s="242"/>
      <c r="I509" s="244"/>
      <c r="J509" s="245"/>
      <c r="K509" s="246"/>
      <c r="L509" s="245"/>
      <c r="M509" s="246"/>
      <c r="N509" s="245"/>
      <c r="O509" s="246"/>
      <c r="P509" s="245"/>
      <c r="Q509" s="246"/>
    </row>
    <row r="510" spans="7:17" s="124" customFormat="1" ht="12.75">
      <c r="G510" s="242"/>
      <c r="H510" s="242"/>
      <c r="I510" s="244"/>
      <c r="J510" s="245"/>
      <c r="K510" s="246"/>
      <c r="L510" s="245"/>
      <c r="M510" s="246"/>
      <c r="N510" s="245"/>
      <c r="O510" s="246"/>
      <c r="P510" s="245"/>
      <c r="Q510" s="246"/>
    </row>
    <row r="511" spans="7:17" s="124" customFormat="1" ht="12.75">
      <c r="G511" s="242"/>
      <c r="H511" s="242"/>
      <c r="I511" s="244"/>
      <c r="J511" s="245"/>
      <c r="K511" s="246"/>
      <c r="L511" s="245"/>
      <c r="M511" s="246"/>
      <c r="N511" s="245"/>
      <c r="O511" s="246"/>
      <c r="P511" s="245"/>
      <c r="Q511" s="246"/>
    </row>
    <row r="512" spans="7:15" s="124" customFormat="1" ht="12.75">
      <c r="G512" s="242"/>
      <c r="H512" s="242"/>
      <c r="I512" s="244"/>
      <c r="J512" s="245"/>
      <c r="K512" s="246"/>
      <c r="L512" s="245"/>
      <c r="M512" s="246"/>
      <c r="N512" s="245"/>
      <c r="O512" s="246"/>
    </row>
    <row r="513" spans="7:15" s="124" customFormat="1" ht="12.75">
      <c r="G513" s="242"/>
      <c r="H513" s="242"/>
      <c r="I513" s="244"/>
      <c r="J513" s="245"/>
      <c r="K513" s="246"/>
      <c r="L513" s="245"/>
      <c r="M513" s="246"/>
      <c r="N513" s="245"/>
      <c r="O513" s="246"/>
    </row>
    <row r="514" spans="7:15" s="124" customFormat="1" ht="12.75">
      <c r="G514" s="242"/>
      <c r="H514" s="242"/>
      <c r="I514" s="244"/>
      <c r="J514" s="245"/>
      <c r="K514" s="246"/>
      <c r="L514" s="245"/>
      <c r="M514" s="246"/>
      <c r="N514" s="245"/>
      <c r="O514" s="246"/>
    </row>
    <row r="515" spans="7:17" s="124" customFormat="1" ht="12.75">
      <c r="G515" s="242"/>
      <c r="H515" s="242"/>
      <c r="I515" s="244"/>
      <c r="J515" s="245"/>
      <c r="K515" s="246"/>
      <c r="L515" s="245"/>
      <c r="M515" s="246"/>
      <c r="N515" s="245"/>
      <c r="O515" s="246"/>
      <c r="P515" s="245"/>
      <c r="Q515" s="246"/>
    </row>
    <row r="516" spans="7:17" s="124" customFormat="1" ht="12.75">
      <c r="G516" s="242"/>
      <c r="H516" s="242"/>
      <c r="I516" s="244"/>
      <c r="J516" s="245"/>
      <c r="K516" s="246"/>
      <c r="L516" s="245"/>
      <c r="M516" s="246"/>
      <c r="N516" s="245"/>
      <c r="O516" s="246"/>
      <c r="Q516" s="246"/>
    </row>
    <row r="517" spans="7:17" s="124" customFormat="1" ht="12.75">
      <c r="G517" s="242"/>
      <c r="H517" s="242"/>
      <c r="I517" s="244"/>
      <c r="J517" s="245"/>
      <c r="K517" s="246"/>
      <c r="L517" s="245"/>
      <c r="M517" s="246"/>
      <c r="N517" s="245"/>
      <c r="O517" s="246"/>
      <c r="P517" s="245"/>
      <c r="Q517" s="246"/>
    </row>
    <row r="518" spans="7:17" s="124" customFormat="1" ht="12.75">
      <c r="G518" s="242"/>
      <c r="H518" s="242"/>
      <c r="I518" s="244"/>
      <c r="J518" s="245"/>
      <c r="K518" s="246"/>
      <c r="L518" s="245"/>
      <c r="M518" s="246"/>
      <c r="N518" s="245"/>
      <c r="O518" s="246"/>
      <c r="Q518" s="246"/>
    </row>
    <row r="519" spans="7:17" s="124" customFormat="1" ht="12.75">
      <c r="G519" s="242"/>
      <c r="H519" s="242"/>
      <c r="I519" s="244"/>
      <c r="J519" s="245"/>
      <c r="K519" s="246"/>
      <c r="L519" s="245"/>
      <c r="M519" s="246"/>
      <c r="N519" s="245"/>
      <c r="O519" s="246"/>
      <c r="Q519" s="246"/>
    </row>
    <row r="520" spans="7:17" s="124" customFormat="1" ht="12.75">
      <c r="G520" s="242"/>
      <c r="H520" s="242"/>
      <c r="I520" s="244"/>
      <c r="J520" s="245"/>
      <c r="K520" s="246"/>
      <c r="L520" s="245"/>
      <c r="M520" s="246"/>
      <c r="N520" s="245"/>
      <c r="O520" s="246"/>
      <c r="Q520" s="246"/>
    </row>
    <row r="521" spans="7:17" s="124" customFormat="1" ht="12.75">
      <c r="G521" s="242"/>
      <c r="H521" s="242"/>
      <c r="I521" s="244"/>
      <c r="J521" s="245"/>
      <c r="K521" s="246"/>
      <c r="L521" s="245"/>
      <c r="M521" s="246"/>
      <c r="N521" s="245"/>
      <c r="O521" s="246"/>
      <c r="Q521" s="246"/>
    </row>
    <row r="522" spans="7:17" s="124" customFormat="1" ht="12.75">
      <c r="G522" s="242"/>
      <c r="H522" s="242"/>
      <c r="I522" s="244"/>
      <c r="J522" s="245"/>
      <c r="K522" s="246"/>
      <c r="L522" s="245"/>
      <c r="M522" s="246"/>
      <c r="N522" s="245"/>
      <c r="O522" s="246"/>
      <c r="P522" s="245"/>
      <c r="Q522" s="246"/>
    </row>
    <row r="523" spans="7:17" s="124" customFormat="1" ht="12.75">
      <c r="G523" s="242"/>
      <c r="H523" s="242"/>
      <c r="I523" s="244"/>
      <c r="J523" s="245"/>
      <c r="K523" s="246"/>
      <c r="L523" s="245"/>
      <c r="M523" s="246"/>
      <c r="N523" s="245"/>
      <c r="O523" s="246"/>
      <c r="P523" s="245"/>
      <c r="Q523" s="246"/>
    </row>
    <row r="524" spans="7:17" s="124" customFormat="1" ht="12.75">
      <c r="G524" s="242"/>
      <c r="H524" s="242"/>
      <c r="I524" s="244"/>
      <c r="J524" s="245"/>
      <c r="K524" s="246"/>
      <c r="L524" s="245"/>
      <c r="M524" s="246"/>
      <c r="N524" s="245"/>
      <c r="O524" s="246"/>
      <c r="P524" s="245"/>
      <c r="Q524" s="246"/>
    </row>
    <row r="525" spans="7:17" s="124" customFormat="1" ht="12.75">
      <c r="G525" s="242"/>
      <c r="H525" s="242"/>
      <c r="I525" s="244"/>
      <c r="J525" s="245"/>
      <c r="K525" s="246"/>
      <c r="L525" s="245"/>
      <c r="M525" s="246"/>
      <c r="N525" s="245"/>
      <c r="O525" s="246"/>
      <c r="P525" s="245"/>
      <c r="Q525" s="246"/>
    </row>
    <row r="526" spans="7:17" s="124" customFormat="1" ht="12.75">
      <c r="G526" s="242"/>
      <c r="H526" s="242"/>
      <c r="I526" s="244"/>
      <c r="J526" s="245"/>
      <c r="K526" s="246"/>
      <c r="L526" s="245"/>
      <c r="M526" s="246"/>
      <c r="N526" s="245"/>
      <c r="O526" s="246"/>
      <c r="Q526" s="246"/>
    </row>
    <row r="527" spans="7:17" s="124" customFormat="1" ht="12.75">
      <c r="G527" s="242"/>
      <c r="H527" s="242"/>
      <c r="I527" s="244"/>
      <c r="J527" s="245"/>
      <c r="K527" s="246"/>
      <c r="L527" s="245"/>
      <c r="M527" s="246"/>
      <c r="N527" s="245"/>
      <c r="O527" s="246"/>
      <c r="Q527" s="246"/>
    </row>
    <row r="528" spans="7:17" s="124" customFormat="1" ht="12.75">
      <c r="G528" s="242"/>
      <c r="H528" s="242"/>
      <c r="I528" s="244"/>
      <c r="J528" s="245"/>
      <c r="K528" s="246"/>
      <c r="L528" s="245"/>
      <c r="M528" s="246"/>
      <c r="N528" s="245"/>
      <c r="O528" s="246"/>
      <c r="Q528" s="246"/>
    </row>
    <row r="529" spans="7:17" s="124" customFormat="1" ht="12.75">
      <c r="G529" s="242"/>
      <c r="H529" s="242"/>
      <c r="I529" s="244"/>
      <c r="J529" s="245"/>
      <c r="K529" s="246"/>
      <c r="L529" s="245"/>
      <c r="M529" s="246"/>
      <c r="N529" s="245"/>
      <c r="O529" s="246"/>
      <c r="P529" s="245"/>
      <c r="Q529" s="246"/>
    </row>
    <row r="530" spans="7:17" s="124" customFormat="1" ht="12.75">
      <c r="G530" s="242"/>
      <c r="H530" s="242"/>
      <c r="I530" s="244"/>
      <c r="J530" s="245"/>
      <c r="K530" s="246"/>
      <c r="L530" s="245"/>
      <c r="M530" s="246"/>
      <c r="N530" s="245"/>
      <c r="O530" s="246"/>
      <c r="P530" s="245"/>
      <c r="Q530" s="246"/>
    </row>
    <row r="531" spans="7:17" s="124" customFormat="1" ht="12.75">
      <c r="G531" s="242"/>
      <c r="H531" s="242"/>
      <c r="I531" s="244"/>
      <c r="J531" s="245"/>
      <c r="K531" s="246"/>
      <c r="L531" s="245"/>
      <c r="M531" s="246"/>
      <c r="N531" s="245"/>
      <c r="O531" s="246"/>
      <c r="P531" s="245"/>
      <c r="Q531" s="246"/>
    </row>
    <row r="532" spans="7:17" s="124" customFormat="1" ht="12.75">
      <c r="G532" s="242"/>
      <c r="H532" s="242"/>
      <c r="I532" s="244"/>
      <c r="J532" s="245"/>
      <c r="K532" s="246"/>
      <c r="L532" s="245"/>
      <c r="M532" s="246"/>
      <c r="N532" s="245"/>
      <c r="O532" s="246"/>
      <c r="Q532" s="246"/>
    </row>
    <row r="533" spans="7:17" s="124" customFormat="1" ht="12.75">
      <c r="G533" s="242"/>
      <c r="H533" s="242"/>
      <c r="I533" s="244"/>
      <c r="J533" s="245"/>
      <c r="K533" s="246"/>
      <c r="L533" s="245"/>
      <c r="M533" s="246"/>
      <c r="N533" s="245"/>
      <c r="O533" s="246"/>
      <c r="Q533" s="246"/>
    </row>
    <row r="534" spans="7:15" s="124" customFormat="1" ht="12.75">
      <c r="G534" s="242"/>
      <c r="H534" s="242"/>
      <c r="I534" s="244"/>
      <c r="J534" s="245"/>
      <c r="K534" s="246"/>
      <c r="L534" s="245"/>
      <c r="M534" s="246"/>
      <c r="N534" s="245"/>
      <c r="O534" s="246"/>
    </row>
    <row r="535" spans="7:17" s="124" customFormat="1" ht="12.75">
      <c r="G535" s="242"/>
      <c r="H535" s="242"/>
      <c r="I535" s="244"/>
      <c r="J535" s="245"/>
      <c r="K535" s="246"/>
      <c r="L535" s="245"/>
      <c r="M535" s="246"/>
      <c r="N535" s="245"/>
      <c r="O535" s="246"/>
      <c r="P535" s="245"/>
      <c r="Q535" s="246"/>
    </row>
    <row r="536" spans="7:17" s="124" customFormat="1" ht="12.75">
      <c r="G536" s="242"/>
      <c r="H536" s="242"/>
      <c r="I536" s="244"/>
      <c r="J536" s="245"/>
      <c r="K536" s="246"/>
      <c r="L536" s="245"/>
      <c r="M536" s="246"/>
      <c r="N536" s="245"/>
      <c r="O536" s="246"/>
      <c r="P536" s="245"/>
      <c r="Q536" s="246"/>
    </row>
    <row r="537" spans="7:17" s="124" customFormat="1" ht="12.75">
      <c r="G537" s="242"/>
      <c r="H537" s="242"/>
      <c r="I537" s="244"/>
      <c r="J537" s="245"/>
      <c r="K537" s="246"/>
      <c r="L537" s="245"/>
      <c r="M537" s="246"/>
      <c r="N537" s="245"/>
      <c r="O537" s="246"/>
      <c r="P537" s="245"/>
      <c r="Q537" s="246"/>
    </row>
    <row r="538" spans="7:17" s="124" customFormat="1" ht="12.75">
      <c r="G538" s="242"/>
      <c r="H538" s="242"/>
      <c r="I538" s="244"/>
      <c r="J538" s="245"/>
      <c r="K538" s="246"/>
      <c r="L538" s="245"/>
      <c r="M538" s="246"/>
      <c r="N538" s="245"/>
      <c r="O538" s="246"/>
      <c r="P538" s="245"/>
      <c r="Q538" s="246"/>
    </row>
    <row r="539" spans="7:17" s="124" customFormat="1" ht="12.75">
      <c r="G539" s="242"/>
      <c r="H539" s="242"/>
      <c r="I539" s="244"/>
      <c r="J539" s="245"/>
      <c r="K539" s="246"/>
      <c r="L539" s="245"/>
      <c r="M539" s="246"/>
      <c r="N539" s="245"/>
      <c r="O539" s="246"/>
      <c r="P539" s="245"/>
      <c r="Q539" s="246"/>
    </row>
    <row r="540" spans="7:17" s="124" customFormat="1" ht="12.75">
      <c r="G540" s="242"/>
      <c r="H540" s="242"/>
      <c r="I540" s="244"/>
      <c r="J540" s="245"/>
      <c r="K540" s="246"/>
      <c r="L540" s="245"/>
      <c r="M540" s="246"/>
      <c r="N540" s="245"/>
      <c r="O540" s="246"/>
      <c r="P540" s="245"/>
      <c r="Q540" s="246"/>
    </row>
    <row r="541" spans="7:17" s="124" customFormat="1" ht="12.75">
      <c r="G541" s="242"/>
      <c r="H541" s="242"/>
      <c r="I541" s="244"/>
      <c r="J541" s="245"/>
      <c r="K541" s="246"/>
      <c r="L541" s="245"/>
      <c r="M541" s="246"/>
      <c r="N541" s="245"/>
      <c r="O541" s="246"/>
      <c r="P541" s="245"/>
      <c r="Q541" s="246"/>
    </row>
    <row r="542" spans="7:17" s="124" customFormat="1" ht="12.75">
      <c r="G542" s="242"/>
      <c r="H542" s="242"/>
      <c r="I542" s="244"/>
      <c r="J542" s="245"/>
      <c r="K542" s="246"/>
      <c r="L542" s="245"/>
      <c r="M542" s="246"/>
      <c r="N542" s="245"/>
      <c r="O542" s="246"/>
      <c r="P542" s="245"/>
      <c r="Q542" s="246"/>
    </row>
    <row r="543" spans="7:17" s="124" customFormat="1" ht="12.75">
      <c r="G543" s="242"/>
      <c r="H543" s="242"/>
      <c r="I543" s="244"/>
      <c r="J543" s="245"/>
      <c r="K543" s="246"/>
      <c r="L543" s="245"/>
      <c r="M543" s="246"/>
      <c r="N543" s="245"/>
      <c r="O543" s="246"/>
      <c r="P543" s="245"/>
      <c r="Q543" s="246"/>
    </row>
    <row r="544" spans="7:15" s="124" customFormat="1" ht="12.75">
      <c r="G544" s="242"/>
      <c r="H544" s="242"/>
      <c r="I544" s="244"/>
      <c r="J544" s="245"/>
      <c r="K544" s="246"/>
      <c r="L544" s="245"/>
      <c r="M544" s="246"/>
      <c r="N544" s="245"/>
      <c r="O544" s="246"/>
    </row>
    <row r="545" spans="7:17" s="124" customFormat="1" ht="12.75">
      <c r="G545" s="242"/>
      <c r="H545" s="242"/>
      <c r="I545" s="244"/>
      <c r="J545" s="245"/>
      <c r="K545" s="246"/>
      <c r="L545" s="245"/>
      <c r="M545" s="246"/>
      <c r="N545" s="245"/>
      <c r="O545" s="246"/>
      <c r="P545" s="245"/>
      <c r="Q545" s="246"/>
    </row>
    <row r="546" spans="7:17" s="124" customFormat="1" ht="12.75">
      <c r="G546" s="242"/>
      <c r="H546" s="242"/>
      <c r="I546" s="244"/>
      <c r="J546" s="245"/>
      <c r="K546" s="246"/>
      <c r="L546" s="245"/>
      <c r="M546" s="246"/>
      <c r="N546" s="245"/>
      <c r="O546" s="246"/>
      <c r="P546" s="245"/>
      <c r="Q546" s="246"/>
    </row>
    <row r="547" spans="7:17" s="124" customFormat="1" ht="12.75">
      <c r="G547" s="242"/>
      <c r="H547" s="242"/>
      <c r="I547" s="244"/>
      <c r="J547" s="245"/>
      <c r="K547" s="246"/>
      <c r="L547" s="245"/>
      <c r="M547" s="246"/>
      <c r="N547" s="245"/>
      <c r="O547" s="246"/>
      <c r="P547" s="245"/>
      <c r="Q547" s="246"/>
    </row>
    <row r="548" spans="7:17" s="124" customFormat="1" ht="12.75">
      <c r="G548" s="242"/>
      <c r="H548" s="242"/>
      <c r="I548" s="244"/>
      <c r="J548" s="245"/>
      <c r="K548" s="246"/>
      <c r="L548" s="245"/>
      <c r="M548" s="246"/>
      <c r="N548" s="245"/>
      <c r="O548" s="246"/>
      <c r="P548" s="245"/>
      <c r="Q548" s="246"/>
    </row>
    <row r="549" spans="7:17" s="124" customFormat="1" ht="12.75">
      <c r="G549" s="242"/>
      <c r="H549" s="242"/>
      <c r="I549" s="244"/>
      <c r="J549" s="245"/>
      <c r="K549" s="246"/>
      <c r="L549" s="245"/>
      <c r="M549" s="246"/>
      <c r="N549" s="245"/>
      <c r="O549" s="246"/>
      <c r="P549" s="245"/>
      <c r="Q549" s="246"/>
    </row>
    <row r="550" spans="7:17" s="124" customFormat="1" ht="12.75">
      <c r="G550" s="242"/>
      <c r="H550" s="242"/>
      <c r="I550" s="244"/>
      <c r="J550" s="245"/>
      <c r="K550" s="246"/>
      <c r="L550" s="245"/>
      <c r="M550" s="246"/>
      <c r="N550" s="245"/>
      <c r="O550" s="246"/>
      <c r="Q550" s="246"/>
    </row>
    <row r="551" spans="7:17" s="124" customFormat="1" ht="12.75">
      <c r="G551" s="242"/>
      <c r="H551" s="242"/>
      <c r="I551" s="244"/>
      <c r="J551" s="245"/>
      <c r="K551" s="246"/>
      <c r="L551" s="245"/>
      <c r="M551" s="246"/>
      <c r="N551" s="245"/>
      <c r="O551" s="246"/>
      <c r="P551" s="245"/>
      <c r="Q551" s="246"/>
    </row>
    <row r="552" spans="7:17" s="124" customFormat="1" ht="12.75">
      <c r="G552" s="242"/>
      <c r="H552" s="242"/>
      <c r="I552" s="244"/>
      <c r="J552" s="245"/>
      <c r="K552" s="246"/>
      <c r="L552" s="245"/>
      <c r="M552" s="246"/>
      <c r="N552" s="245"/>
      <c r="O552" s="246"/>
      <c r="P552" s="245"/>
      <c r="Q552" s="246"/>
    </row>
    <row r="553" spans="7:17" s="124" customFormat="1" ht="12.75">
      <c r="G553" s="242"/>
      <c r="H553" s="242"/>
      <c r="I553" s="244"/>
      <c r="J553" s="245"/>
      <c r="K553" s="246"/>
      <c r="L553" s="245"/>
      <c r="M553" s="246"/>
      <c r="N553" s="245"/>
      <c r="O553" s="246"/>
      <c r="P553" s="245"/>
      <c r="Q553" s="246"/>
    </row>
    <row r="554" spans="7:17" s="124" customFormat="1" ht="12.75">
      <c r="G554" s="242"/>
      <c r="H554" s="242"/>
      <c r="I554" s="244"/>
      <c r="J554" s="245"/>
      <c r="K554" s="246"/>
      <c r="L554" s="245"/>
      <c r="M554" s="246"/>
      <c r="N554" s="245"/>
      <c r="O554" s="246"/>
      <c r="P554" s="245"/>
      <c r="Q554" s="246"/>
    </row>
    <row r="555" spans="7:17" s="124" customFormat="1" ht="12.75">
      <c r="G555" s="242"/>
      <c r="H555" s="242"/>
      <c r="I555" s="244"/>
      <c r="J555" s="245"/>
      <c r="K555" s="246"/>
      <c r="L555" s="245"/>
      <c r="M555" s="246"/>
      <c r="N555" s="245"/>
      <c r="O555" s="246"/>
      <c r="P555" s="245"/>
      <c r="Q555" s="246"/>
    </row>
    <row r="556" spans="7:17" s="124" customFormat="1" ht="12.75">
      <c r="G556" s="242"/>
      <c r="H556" s="242"/>
      <c r="I556" s="244"/>
      <c r="J556" s="245"/>
      <c r="K556" s="246"/>
      <c r="L556" s="245"/>
      <c r="M556" s="246"/>
      <c r="N556" s="245"/>
      <c r="O556" s="246"/>
      <c r="P556" s="245"/>
      <c r="Q556" s="246"/>
    </row>
    <row r="557" spans="7:17" s="124" customFormat="1" ht="12.75">
      <c r="G557" s="242"/>
      <c r="H557" s="242"/>
      <c r="I557" s="244"/>
      <c r="J557" s="245"/>
      <c r="K557" s="246"/>
      <c r="L557" s="245"/>
      <c r="M557" s="246"/>
      <c r="N557" s="245"/>
      <c r="O557" s="246"/>
      <c r="P557" s="245"/>
      <c r="Q557" s="246"/>
    </row>
    <row r="558" spans="7:17" s="124" customFormat="1" ht="12.75">
      <c r="G558" s="242"/>
      <c r="H558" s="242"/>
      <c r="I558" s="244"/>
      <c r="J558" s="245"/>
      <c r="K558" s="246"/>
      <c r="L558" s="245"/>
      <c r="M558" s="246"/>
      <c r="N558" s="245"/>
      <c r="O558" s="246"/>
      <c r="P558" s="245"/>
      <c r="Q558" s="246"/>
    </row>
    <row r="559" spans="7:17" s="124" customFormat="1" ht="12.75">
      <c r="G559" s="242"/>
      <c r="H559" s="242"/>
      <c r="I559" s="244"/>
      <c r="J559" s="245"/>
      <c r="K559" s="246"/>
      <c r="L559" s="245"/>
      <c r="M559" s="246"/>
      <c r="N559" s="245"/>
      <c r="O559" s="246"/>
      <c r="P559" s="245"/>
      <c r="Q559" s="246"/>
    </row>
    <row r="560" spans="7:17" s="124" customFormat="1" ht="12.75">
      <c r="G560" s="242"/>
      <c r="H560" s="242"/>
      <c r="I560" s="244"/>
      <c r="J560" s="245"/>
      <c r="K560" s="246"/>
      <c r="L560" s="245"/>
      <c r="M560" s="246"/>
      <c r="N560" s="245"/>
      <c r="O560" s="246"/>
      <c r="P560" s="245"/>
      <c r="Q560" s="246"/>
    </row>
    <row r="561" spans="7:17" s="124" customFormat="1" ht="12.75">
      <c r="G561" s="242"/>
      <c r="H561" s="242"/>
      <c r="I561" s="244"/>
      <c r="J561" s="245"/>
      <c r="K561" s="246"/>
      <c r="L561" s="245"/>
      <c r="M561" s="246"/>
      <c r="N561" s="245"/>
      <c r="O561" s="246"/>
      <c r="P561" s="245"/>
      <c r="Q561" s="246"/>
    </row>
    <row r="562" spans="7:17" s="124" customFormat="1" ht="12.75">
      <c r="G562" s="242"/>
      <c r="H562" s="242"/>
      <c r="I562" s="244"/>
      <c r="J562" s="245"/>
      <c r="K562" s="246"/>
      <c r="L562" s="245"/>
      <c r="M562" s="246"/>
      <c r="N562" s="245"/>
      <c r="O562" s="246"/>
      <c r="P562" s="245"/>
      <c r="Q562" s="246"/>
    </row>
    <row r="563" spans="7:17" s="124" customFormat="1" ht="12.75">
      <c r="G563" s="242"/>
      <c r="H563" s="242"/>
      <c r="I563" s="244"/>
      <c r="J563" s="245"/>
      <c r="K563" s="246"/>
      <c r="L563" s="245"/>
      <c r="M563" s="246"/>
      <c r="N563" s="245"/>
      <c r="O563" s="246"/>
      <c r="P563" s="245"/>
      <c r="Q563" s="246"/>
    </row>
    <row r="564" spans="7:17" s="124" customFormat="1" ht="12.75">
      <c r="G564" s="242"/>
      <c r="H564" s="242"/>
      <c r="I564" s="244"/>
      <c r="J564" s="245"/>
      <c r="K564" s="246"/>
      <c r="L564" s="245"/>
      <c r="M564" s="246"/>
      <c r="N564" s="245"/>
      <c r="O564" s="246"/>
      <c r="P564" s="245"/>
      <c r="Q564" s="246"/>
    </row>
    <row r="565" spans="7:17" s="124" customFormat="1" ht="12.75">
      <c r="G565" s="242"/>
      <c r="H565" s="242"/>
      <c r="I565" s="244"/>
      <c r="J565" s="245"/>
      <c r="K565" s="246"/>
      <c r="L565" s="245"/>
      <c r="M565" s="246"/>
      <c r="N565" s="245"/>
      <c r="O565" s="246"/>
      <c r="P565" s="245"/>
      <c r="Q565" s="246"/>
    </row>
    <row r="566" spans="7:17" s="124" customFormat="1" ht="12.75">
      <c r="G566" s="242"/>
      <c r="H566" s="242"/>
      <c r="I566" s="244"/>
      <c r="J566" s="245"/>
      <c r="K566" s="246"/>
      <c r="L566" s="245"/>
      <c r="M566" s="246"/>
      <c r="N566" s="245"/>
      <c r="O566" s="246"/>
      <c r="Q566" s="246"/>
    </row>
    <row r="567" spans="7:17" s="124" customFormat="1" ht="12.75">
      <c r="G567" s="242"/>
      <c r="H567" s="242"/>
      <c r="I567" s="244"/>
      <c r="J567" s="245"/>
      <c r="K567" s="246"/>
      <c r="L567" s="245"/>
      <c r="M567" s="246"/>
      <c r="N567" s="245"/>
      <c r="O567" s="246"/>
      <c r="P567" s="245"/>
      <c r="Q567" s="246"/>
    </row>
    <row r="568" spans="7:17" s="124" customFormat="1" ht="12.75">
      <c r="G568" s="242"/>
      <c r="H568" s="242"/>
      <c r="I568" s="244"/>
      <c r="J568" s="245"/>
      <c r="K568" s="246"/>
      <c r="L568" s="245"/>
      <c r="M568" s="246"/>
      <c r="N568" s="245"/>
      <c r="O568" s="246"/>
      <c r="P568" s="245"/>
      <c r="Q568" s="246"/>
    </row>
    <row r="569" spans="7:17" s="124" customFormat="1" ht="12.75">
      <c r="G569" s="242"/>
      <c r="H569" s="242"/>
      <c r="I569" s="244"/>
      <c r="J569" s="245"/>
      <c r="K569" s="246"/>
      <c r="L569" s="245"/>
      <c r="M569" s="246"/>
      <c r="N569" s="245"/>
      <c r="O569" s="246"/>
      <c r="P569" s="245"/>
      <c r="Q569" s="246"/>
    </row>
    <row r="570" spans="7:17" s="124" customFormat="1" ht="12.75">
      <c r="G570" s="242"/>
      <c r="H570" s="242"/>
      <c r="I570" s="244"/>
      <c r="J570" s="245"/>
      <c r="K570" s="246"/>
      <c r="L570" s="245"/>
      <c r="M570" s="246"/>
      <c r="N570" s="245"/>
      <c r="O570" s="246"/>
      <c r="P570" s="245"/>
      <c r="Q570" s="246"/>
    </row>
    <row r="571" spans="7:17" s="124" customFormat="1" ht="12.75">
      <c r="G571" s="242"/>
      <c r="H571" s="242"/>
      <c r="I571" s="244"/>
      <c r="J571" s="245"/>
      <c r="K571" s="246"/>
      <c r="L571" s="245"/>
      <c r="M571" s="246"/>
      <c r="N571" s="245"/>
      <c r="O571" s="246"/>
      <c r="Q571" s="246"/>
    </row>
    <row r="572" spans="7:17" s="124" customFormat="1" ht="12.75">
      <c r="G572" s="242"/>
      <c r="H572" s="242"/>
      <c r="I572" s="244"/>
      <c r="J572" s="245"/>
      <c r="K572" s="246"/>
      <c r="L572" s="245"/>
      <c r="M572" s="246"/>
      <c r="N572" s="245"/>
      <c r="O572" s="246"/>
      <c r="Q572" s="246"/>
    </row>
    <row r="573" spans="7:17" s="124" customFormat="1" ht="12.75">
      <c r="G573" s="242"/>
      <c r="H573" s="242"/>
      <c r="I573" s="244"/>
      <c r="J573" s="245"/>
      <c r="K573" s="246"/>
      <c r="L573" s="245"/>
      <c r="M573" s="246"/>
      <c r="N573" s="245"/>
      <c r="O573" s="246"/>
      <c r="Q573" s="246"/>
    </row>
    <row r="574" spans="7:15" s="124" customFormat="1" ht="12.75">
      <c r="G574" s="242"/>
      <c r="H574" s="242"/>
      <c r="I574" s="244"/>
      <c r="J574" s="245"/>
      <c r="K574" s="246"/>
      <c r="L574" s="245"/>
      <c r="M574" s="246"/>
      <c r="N574" s="245"/>
      <c r="O574" s="246"/>
    </row>
    <row r="575" spans="7:17" s="124" customFormat="1" ht="12.75">
      <c r="G575" s="242"/>
      <c r="H575" s="242"/>
      <c r="I575" s="244"/>
      <c r="J575" s="245"/>
      <c r="K575" s="246"/>
      <c r="L575" s="245"/>
      <c r="M575" s="246"/>
      <c r="N575" s="245"/>
      <c r="O575" s="246"/>
      <c r="P575" s="245"/>
      <c r="Q575" s="246"/>
    </row>
    <row r="576" spans="7:17" s="124" customFormat="1" ht="12.75">
      <c r="G576" s="242"/>
      <c r="H576" s="242"/>
      <c r="I576" s="244"/>
      <c r="J576" s="245"/>
      <c r="K576" s="246"/>
      <c r="L576" s="245"/>
      <c r="M576" s="246"/>
      <c r="N576" s="245"/>
      <c r="O576" s="246"/>
      <c r="P576" s="245"/>
      <c r="Q576" s="246"/>
    </row>
    <row r="577" spans="7:17" s="124" customFormat="1" ht="12.75">
      <c r="G577" s="242"/>
      <c r="H577" s="242"/>
      <c r="I577" s="244"/>
      <c r="J577" s="245"/>
      <c r="K577" s="246"/>
      <c r="L577" s="245"/>
      <c r="M577" s="246"/>
      <c r="N577" s="245"/>
      <c r="O577" s="246"/>
      <c r="P577" s="245"/>
      <c r="Q577" s="246"/>
    </row>
    <row r="578" spans="7:17" s="124" customFormat="1" ht="12.75">
      <c r="G578" s="242"/>
      <c r="H578" s="242"/>
      <c r="I578" s="244"/>
      <c r="J578" s="245"/>
      <c r="K578" s="246"/>
      <c r="L578" s="245"/>
      <c r="M578" s="246"/>
      <c r="N578" s="245"/>
      <c r="O578" s="246"/>
      <c r="P578" s="245"/>
      <c r="Q578" s="246"/>
    </row>
    <row r="579" spans="7:17" s="124" customFormat="1" ht="12.75">
      <c r="G579" s="242"/>
      <c r="H579" s="242"/>
      <c r="I579" s="244"/>
      <c r="J579" s="245"/>
      <c r="K579" s="246"/>
      <c r="L579" s="245"/>
      <c r="M579" s="246"/>
      <c r="N579" s="245"/>
      <c r="O579" s="246"/>
      <c r="P579" s="245"/>
      <c r="Q579" s="246"/>
    </row>
    <row r="580" spans="7:17" s="124" customFormat="1" ht="12.75">
      <c r="G580" s="242"/>
      <c r="H580" s="242"/>
      <c r="I580" s="244"/>
      <c r="J580" s="245"/>
      <c r="K580" s="246"/>
      <c r="L580" s="245"/>
      <c r="M580" s="246"/>
      <c r="N580" s="245"/>
      <c r="O580" s="246"/>
      <c r="Q580" s="246"/>
    </row>
    <row r="581" spans="7:17" s="124" customFormat="1" ht="12.75">
      <c r="G581" s="242"/>
      <c r="H581" s="242"/>
      <c r="I581" s="244"/>
      <c r="J581" s="245"/>
      <c r="K581" s="246"/>
      <c r="L581" s="245"/>
      <c r="M581" s="246"/>
      <c r="N581" s="245"/>
      <c r="O581" s="246"/>
      <c r="P581" s="245"/>
      <c r="Q581" s="246"/>
    </row>
    <row r="582" spans="7:15" s="124" customFormat="1" ht="12.75">
      <c r="G582" s="242"/>
      <c r="H582" s="242"/>
      <c r="I582" s="244"/>
      <c r="J582" s="245"/>
      <c r="K582" s="246"/>
      <c r="L582" s="245"/>
      <c r="M582" s="246"/>
      <c r="N582" s="245"/>
      <c r="O582" s="246"/>
    </row>
    <row r="583" spans="7:17" s="124" customFormat="1" ht="12.75">
      <c r="G583" s="242"/>
      <c r="H583" s="242"/>
      <c r="I583" s="244"/>
      <c r="J583" s="245"/>
      <c r="K583" s="246"/>
      <c r="L583" s="245"/>
      <c r="M583" s="246"/>
      <c r="N583" s="245"/>
      <c r="O583" s="246"/>
      <c r="P583" s="245"/>
      <c r="Q583" s="246"/>
    </row>
    <row r="584" spans="7:17" s="124" customFormat="1" ht="12.75">
      <c r="G584" s="242"/>
      <c r="H584" s="242"/>
      <c r="I584" s="244"/>
      <c r="J584" s="245"/>
      <c r="K584" s="246"/>
      <c r="L584" s="245"/>
      <c r="M584" s="246"/>
      <c r="N584" s="245"/>
      <c r="O584" s="246"/>
      <c r="P584" s="245"/>
      <c r="Q584" s="246"/>
    </row>
    <row r="585" spans="7:17" s="124" customFormat="1" ht="12.75">
      <c r="G585" s="242"/>
      <c r="H585" s="242"/>
      <c r="I585" s="244"/>
      <c r="J585" s="245"/>
      <c r="K585" s="246"/>
      <c r="L585" s="245"/>
      <c r="M585" s="246"/>
      <c r="N585" s="245"/>
      <c r="O585" s="246"/>
      <c r="P585" s="245"/>
      <c r="Q585" s="246"/>
    </row>
    <row r="586" spans="7:17" s="124" customFormat="1" ht="12.75">
      <c r="G586" s="242"/>
      <c r="H586" s="242"/>
      <c r="I586" s="244"/>
      <c r="J586" s="245"/>
      <c r="K586" s="246"/>
      <c r="L586" s="245"/>
      <c r="M586" s="246"/>
      <c r="N586" s="245"/>
      <c r="O586" s="246"/>
      <c r="P586" s="245"/>
      <c r="Q586" s="246"/>
    </row>
    <row r="587" spans="7:17" s="124" customFormat="1" ht="12.75">
      <c r="G587" s="242"/>
      <c r="H587" s="242"/>
      <c r="I587" s="244"/>
      <c r="J587" s="245"/>
      <c r="K587" s="246"/>
      <c r="L587" s="245"/>
      <c r="M587" s="246"/>
      <c r="N587" s="245"/>
      <c r="O587" s="246"/>
      <c r="P587" s="245"/>
      <c r="Q587" s="246"/>
    </row>
    <row r="588" spans="7:17" s="124" customFormat="1" ht="12.75">
      <c r="G588" s="242"/>
      <c r="H588" s="242"/>
      <c r="I588" s="244"/>
      <c r="J588" s="245"/>
      <c r="K588" s="246"/>
      <c r="L588" s="245"/>
      <c r="M588" s="246"/>
      <c r="N588" s="245"/>
      <c r="O588" s="246"/>
      <c r="P588" s="245"/>
      <c r="Q588" s="246"/>
    </row>
    <row r="589" spans="7:17" s="124" customFormat="1" ht="12.75">
      <c r="G589" s="242"/>
      <c r="H589" s="242"/>
      <c r="I589" s="244"/>
      <c r="J589" s="245"/>
      <c r="K589" s="246"/>
      <c r="L589" s="245"/>
      <c r="M589" s="246"/>
      <c r="N589" s="245"/>
      <c r="O589" s="246"/>
      <c r="P589" s="245"/>
      <c r="Q589" s="246"/>
    </row>
    <row r="590" spans="7:15" s="124" customFormat="1" ht="12.75">
      <c r="G590" s="242"/>
      <c r="H590" s="242"/>
      <c r="I590" s="244"/>
      <c r="J590" s="245"/>
      <c r="K590" s="246"/>
      <c r="L590" s="245"/>
      <c r="M590" s="246"/>
      <c r="N590" s="245"/>
      <c r="O590" s="246"/>
    </row>
    <row r="591" spans="7:15" s="124" customFormat="1" ht="12.75">
      <c r="G591" s="242"/>
      <c r="H591" s="242"/>
      <c r="I591" s="244"/>
      <c r="J591" s="245"/>
      <c r="K591" s="246"/>
      <c r="L591" s="245"/>
      <c r="M591" s="246"/>
      <c r="N591" s="245"/>
      <c r="O591" s="246"/>
    </row>
    <row r="592" spans="7:15" s="124" customFormat="1" ht="12.75">
      <c r="G592" s="242"/>
      <c r="H592" s="242"/>
      <c r="I592" s="244"/>
      <c r="J592" s="245"/>
      <c r="K592" s="246"/>
      <c r="L592" s="245"/>
      <c r="M592" s="246"/>
      <c r="N592" s="245"/>
      <c r="O592" s="246"/>
    </row>
    <row r="593" spans="7:15" s="124" customFormat="1" ht="12.75">
      <c r="G593" s="242"/>
      <c r="H593" s="242"/>
      <c r="I593" s="244"/>
      <c r="J593" s="245"/>
      <c r="K593" s="246"/>
      <c r="L593" s="245"/>
      <c r="M593" s="246"/>
      <c r="N593" s="245"/>
      <c r="O593" s="246"/>
    </row>
    <row r="594" spans="7:17" s="124" customFormat="1" ht="12.75">
      <c r="G594" s="242"/>
      <c r="H594" s="242"/>
      <c r="I594" s="244"/>
      <c r="J594" s="245"/>
      <c r="K594" s="246"/>
      <c r="L594" s="245"/>
      <c r="M594" s="246"/>
      <c r="N594" s="245"/>
      <c r="O594" s="246"/>
      <c r="Q594" s="246"/>
    </row>
    <row r="595" spans="7:17" s="124" customFormat="1" ht="12.75">
      <c r="G595" s="242"/>
      <c r="H595" s="242"/>
      <c r="I595" s="244"/>
      <c r="J595" s="245"/>
      <c r="K595" s="246"/>
      <c r="L595" s="245"/>
      <c r="M595" s="246"/>
      <c r="N595" s="245"/>
      <c r="O595" s="246"/>
      <c r="Q595" s="246"/>
    </row>
    <row r="596" spans="7:17" s="124" customFormat="1" ht="12.75">
      <c r="G596" s="242"/>
      <c r="H596" s="242"/>
      <c r="I596" s="244"/>
      <c r="J596" s="245"/>
      <c r="K596" s="246"/>
      <c r="L596" s="245"/>
      <c r="M596" s="246"/>
      <c r="N596" s="245"/>
      <c r="O596" s="246"/>
      <c r="P596" s="245"/>
      <c r="Q596" s="246"/>
    </row>
    <row r="597" spans="7:17" s="124" customFormat="1" ht="12.75">
      <c r="G597" s="242"/>
      <c r="H597" s="242"/>
      <c r="I597" s="244"/>
      <c r="J597" s="245"/>
      <c r="K597" s="246"/>
      <c r="L597" s="245"/>
      <c r="M597" s="246"/>
      <c r="N597" s="245"/>
      <c r="O597" s="246"/>
      <c r="Q597" s="246"/>
    </row>
    <row r="598" spans="7:17" s="124" customFormat="1" ht="12.75">
      <c r="G598" s="242"/>
      <c r="H598" s="242"/>
      <c r="I598" s="244"/>
      <c r="J598" s="245"/>
      <c r="K598" s="246"/>
      <c r="L598" s="245"/>
      <c r="M598" s="246"/>
      <c r="N598" s="245"/>
      <c r="O598" s="246"/>
      <c r="P598" s="245"/>
      <c r="Q598" s="246"/>
    </row>
    <row r="599" spans="7:17" s="124" customFormat="1" ht="12.75">
      <c r="G599" s="242"/>
      <c r="H599" s="242"/>
      <c r="I599" s="244"/>
      <c r="J599" s="245"/>
      <c r="K599" s="246"/>
      <c r="L599" s="245"/>
      <c r="M599" s="246"/>
      <c r="N599" s="245"/>
      <c r="O599" s="246"/>
      <c r="P599" s="245"/>
      <c r="Q599" s="246"/>
    </row>
    <row r="600" spans="7:17" s="124" customFormat="1" ht="12.75">
      <c r="G600" s="242"/>
      <c r="H600" s="242"/>
      <c r="I600" s="244"/>
      <c r="J600" s="245"/>
      <c r="K600" s="246"/>
      <c r="L600" s="245"/>
      <c r="M600" s="246"/>
      <c r="N600" s="245"/>
      <c r="O600" s="246"/>
      <c r="P600" s="245"/>
      <c r="Q600" s="246"/>
    </row>
    <row r="601" spans="7:15" s="124" customFormat="1" ht="12.75">
      <c r="G601" s="242"/>
      <c r="H601" s="242"/>
      <c r="I601" s="244"/>
      <c r="J601" s="245"/>
      <c r="K601" s="246"/>
      <c r="L601" s="245"/>
      <c r="M601" s="246"/>
      <c r="N601" s="245"/>
      <c r="O601" s="246"/>
    </row>
    <row r="602" spans="7:15" s="124" customFormat="1" ht="12.75">
      <c r="G602" s="242"/>
      <c r="H602" s="242"/>
      <c r="I602" s="244"/>
      <c r="J602" s="245"/>
      <c r="K602" s="246"/>
      <c r="L602" s="245"/>
      <c r="M602" s="246"/>
      <c r="N602" s="245"/>
      <c r="O602" s="246"/>
    </row>
    <row r="603" spans="7:17" s="124" customFormat="1" ht="12.75">
      <c r="G603" s="242"/>
      <c r="H603" s="242"/>
      <c r="I603" s="244"/>
      <c r="J603" s="245"/>
      <c r="K603" s="246"/>
      <c r="L603" s="245"/>
      <c r="M603" s="246"/>
      <c r="N603" s="245"/>
      <c r="O603" s="246"/>
      <c r="P603" s="245"/>
      <c r="Q603" s="246"/>
    </row>
    <row r="604" spans="7:17" s="124" customFormat="1" ht="12.75">
      <c r="G604" s="242"/>
      <c r="H604" s="242"/>
      <c r="I604" s="244"/>
      <c r="J604" s="245"/>
      <c r="K604" s="246"/>
      <c r="L604" s="245"/>
      <c r="M604" s="246"/>
      <c r="N604" s="245"/>
      <c r="O604" s="246"/>
      <c r="P604" s="245"/>
      <c r="Q604" s="246"/>
    </row>
    <row r="605" spans="7:17" s="124" customFormat="1" ht="12.75">
      <c r="G605" s="242"/>
      <c r="H605" s="242"/>
      <c r="I605" s="244"/>
      <c r="J605" s="245"/>
      <c r="K605" s="246"/>
      <c r="L605" s="245"/>
      <c r="M605" s="246"/>
      <c r="N605" s="245"/>
      <c r="O605" s="246"/>
      <c r="P605" s="245"/>
      <c r="Q605" s="246"/>
    </row>
    <row r="606" spans="7:17" s="124" customFormat="1" ht="12.75">
      <c r="G606" s="242"/>
      <c r="H606" s="242"/>
      <c r="I606" s="244"/>
      <c r="J606" s="245"/>
      <c r="K606" s="246"/>
      <c r="L606" s="245"/>
      <c r="M606" s="246"/>
      <c r="N606" s="245"/>
      <c r="O606" s="246"/>
      <c r="P606" s="245"/>
      <c r="Q606" s="246"/>
    </row>
    <row r="607" spans="7:17" s="124" customFormat="1" ht="12.75">
      <c r="G607" s="242"/>
      <c r="H607" s="242"/>
      <c r="I607" s="244"/>
      <c r="J607" s="245"/>
      <c r="K607" s="246"/>
      <c r="L607" s="245"/>
      <c r="M607" s="246"/>
      <c r="N607" s="245"/>
      <c r="O607" s="246"/>
      <c r="P607" s="245"/>
      <c r="Q607" s="246"/>
    </row>
    <row r="608" spans="7:17" s="124" customFormat="1" ht="12.75">
      <c r="G608" s="242"/>
      <c r="H608" s="242"/>
      <c r="I608" s="244"/>
      <c r="J608" s="245"/>
      <c r="K608" s="246"/>
      <c r="L608" s="245"/>
      <c r="M608" s="246"/>
      <c r="N608" s="245"/>
      <c r="O608" s="246"/>
      <c r="P608" s="245"/>
      <c r="Q608" s="246"/>
    </row>
    <row r="609" spans="7:17" s="124" customFormat="1" ht="12.75">
      <c r="G609" s="242"/>
      <c r="H609" s="242"/>
      <c r="I609" s="244"/>
      <c r="J609" s="245"/>
      <c r="K609" s="246"/>
      <c r="L609" s="245"/>
      <c r="M609" s="246"/>
      <c r="N609" s="245"/>
      <c r="O609" s="246"/>
      <c r="P609" s="245"/>
      <c r="Q609" s="246"/>
    </row>
    <row r="610" spans="7:17" s="124" customFormat="1" ht="12.75">
      <c r="G610" s="242"/>
      <c r="H610" s="242"/>
      <c r="I610" s="244"/>
      <c r="J610" s="245"/>
      <c r="K610" s="246"/>
      <c r="L610" s="245"/>
      <c r="M610" s="246"/>
      <c r="N610" s="245"/>
      <c r="O610" s="246"/>
      <c r="Q610" s="246"/>
    </row>
    <row r="611" spans="7:17" s="124" customFormat="1" ht="12.75">
      <c r="G611" s="242"/>
      <c r="H611" s="242"/>
      <c r="I611" s="244"/>
      <c r="J611" s="245"/>
      <c r="K611" s="246"/>
      <c r="L611" s="245"/>
      <c r="M611" s="246"/>
      <c r="N611" s="245"/>
      <c r="O611" s="246"/>
      <c r="P611" s="245"/>
      <c r="Q611" s="246"/>
    </row>
    <row r="612" spans="7:17" s="124" customFormat="1" ht="12.75">
      <c r="G612" s="242"/>
      <c r="H612" s="242"/>
      <c r="I612" s="244"/>
      <c r="J612" s="245"/>
      <c r="K612" s="246"/>
      <c r="L612" s="245"/>
      <c r="M612" s="246"/>
      <c r="N612" s="245"/>
      <c r="O612" s="246"/>
      <c r="P612" s="245"/>
      <c r="Q612" s="246"/>
    </row>
    <row r="613" spans="7:17" s="124" customFormat="1" ht="12.75">
      <c r="G613" s="242"/>
      <c r="H613" s="242"/>
      <c r="I613" s="244"/>
      <c r="J613" s="245"/>
      <c r="K613" s="246"/>
      <c r="L613" s="245"/>
      <c r="M613" s="246"/>
      <c r="N613" s="245"/>
      <c r="O613" s="246"/>
      <c r="P613" s="245"/>
      <c r="Q613" s="246"/>
    </row>
    <row r="614" spans="7:17" s="124" customFormat="1" ht="12.75">
      <c r="G614" s="242"/>
      <c r="H614" s="242"/>
      <c r="I614" s="244"/>
      <c r="J614" s="245"/>
      <c r="K614" s="246"/>
      <c r="L614" s="245"/>
      <c r="M614" s="246"/>
      <c r="N614" s="245"/>
      <c r="O614" s="246"/>
      <c r="P614" s="245"/>
      <c r="Q614" s="246"/>
    </row>
    <row r="615" spans="7:17" s="124" customFormat="1" ht="12.75">
      <c r="G615" s="242"/>
      <c r="H615" s="242"/>
      <c r="I615" s="244"/>
      <c r="J615" s="245"/>
      <c r="K615" s="246"/>
      <c r="L615" s="245"/>
      <c r="M615" s="246"/>
      <c r="N615" s="245"/>
      <c r="O615" s="246"/>
      <c r="P615" s="245"/>
      <c r="Q615" s="246"/>
    </row>
    <row r="616" spans="7:17" s="124" customFormat="1" ht="12.75">
      <c r="G616" s="242"/>
      <c r="H616" s="242"/>
      <c r="I616" s="244"/>
      <c r="J616" s="245"/>
      <c r="K616" s="246"/>
      <c r="L616" s="245"/>
      <c r="M616" s="246"/>
      <c r="N616" s="245"/>
      <c r="O616" s="246"/>
      <c r="P616" s="245"/>
      <c r="Q616" s="246"/>
    </row>
    <row r="617" spans="7:17" s="124" customFormat="1" ht="12.75">
      <c r="G617" s="242"/>
      <c r="H617" s="242"/>
      <c r="I617" s="244"/>
      <c r="J617" s="245"/>
      <c r="K617" s="246"/>
      <c r="L617" s="245"/>
      <c r="M617" s="246"/>
      <c r="N617" s="245"/>
      <c r="O617" s="246"/>
      <c r="Q617" s="246"/>
    </row>
    <row r="618" spans="7:17" s="124" customFormat="1" ht="12.75">
      <c r="G618" s="242"/>
      <c r="H618" s="242"/>
      <c r="I618" s="244"/>
      <c r="J618" s="245"/>
      <c r="K618" s="246"/>
      <c r="L618" s="245"/>
      <c r="M618" s="246"/>
      <c r="N618" s="245"/>
      <c r="O618" s="246"/>
      <c r="P618" s="245"/>
      <c r="Q618" s="246"/>
    </row>
    <row r="619" spans="7:17" s="124" customFormat="1" ht="12.75">
      <c r="G619" s="242"/>
      <c r="H619" s="242"/>
      <c r="I619" s="244"/>
      <c r="J619" s="245"/>
      <c r="K619" s="246"/>
      <c r="L619" s="245"/>
      <c r="M619" s="246"/>
      <c r="N619" s="245"/>
      <c r="O619" s="246"/>
      <c r="Q619" s="246"/>
    </row>
    <row r="620" spans="7:17" s="124" customFormat="1" ht="12.75">
      <c r="G620" s="242"/>
      <c r="H620" s="242"/>
      <c r="I620" s="244"/>
      <c r="J620" s="245"/>
      <c r="K620" s="246"/>
      <c r="L620" s="245"/>
      <c r="M620" s="246"/>
      <c r="N620" s="245"/>
      <c r="O620" s="246"/>
      <c r="P620" s="245"/>
      <c r="Q620" s="246"/>
    </row>
    <row r="621" spans="7:17" s="124" customFormat="1" ht="12.75">
      <c r="G621" s="242"/>
      <c r="H621" s="242"/>
      <c r="I621" s="244"/>
      <c r="J621" s="245"/>
      <c r="K621" s="246"/>
      <c r="L621" s="245"/>
      <c r="M621" s="246"/>
      <c r="N621" s="245"/>
      <c r="O621" s="246"/>
      <c r="P621" s="245"/>
      <c r="Q621" s="246"/>
    </row>
    <row r="622" spans="7:17" s="124" customFormat="1" ht="12.75">
      <c r="G622" s="242"/>
      <c r="H622" s="242"/>
      <c r="I622" s="244"/>
      <c r="J622" s="245"/>
      <c r="K622" s="246"/>
      <c r="L622" s="245"/>
      <c r="M622" s="246"/>
      <c r="N622" s="245"/>
      <c r="O622" s="246"/>
      <c r="P622" s="245"/>
      <c r="Q622" s="246"/>
    </row>
    <row r="623" spans="7:17" s="124" customFormat="1" ht="12.75">
      <c r="G623" s="242"/>
      <c r="H623" s="242"/>
      <c r="I623" s="244"/>
      <c r="J623" s="245"/>
      <c r="K623" s="246"/>
      <c r="L623" s="245"/>
      <c r="M623" s="246"/>
      <c r="N623" s="245"/>
      <c r="O623" s="246"/>
      <c r="Q623" s="246"/>
    </row>
    <row r="624" spans="7:17" s="124" customFormat="1" ht="12.75">
      <c r="G624" s="242"/>
      <c r="H624" s="242"/>
      <c r="I624" s="244"/>
      <c r="J624" s="245"/>
      <c r="K624" s="246"/>
      <c r="L624" s="245"/>
      <c r="M624" s="246"/>
      <c r="N624" s="245"/>
      <c r="O624" s="246"/>
      <c r="Q624" s="246"/>
    </row>
    <row r="625" spans="7:17" s="124" customFormat="1" ht="12.75">
      <c r="G625" s="242"/>
      <c r="H625" s="242"/>
      <c r="I625" s="244"/>
      <c r="J625" s="245"/>
      <c r="K625" s="246"/>
      <c r="L625" s="245"/>
      <c r="M625" s="246"/>
      <c r="N625" s="245"/>
      <c r="O625" s="246"/>
      <c r="Q625" s="246"/>
    </row>
    <row r="626" spans="7:17" s="124" customFormat="1" ht="12.75">
      <c r="G626" s="242"/>
      <c r="H626" s="242"/>
      <c r="I626" s="244"/>
      <c r="J626" s="245"/>
      <c r="K626" s="246"/>
      <c r="L626" s="245"/>
      <c r="M626" s="246"/>
      <c r="N626" s="245"/>
      <c r="O626" s="246"/>
      <c r="Q626" s="246"/>
    </row>
    <row r="627" spans="7:17" s="124" customFormat="1" ht="12.75">
      <c r="G627" s="242"/>
      <c r="H627" s="242"/>
      <c r="I627" s="244"/>
      <c r="J627" s="245"/>
      <c r="K627" s="246"/>
      <c r="L627" s="245"/>
      <c r="M627" s="246"/>
      <c r="N627" s="245"/>
      <c r="O627" s="246"/>
      <c r="Q627" s="246"/>
    </row>
    <row r="628" spans="7:17" s="124" customFormat="1" ht="12.75">
      <c r="G628" s="242"/>
      <c r="H628" s="242"/>
      <c r="I628" s="244"/>
      <c r="J628" s="245"/>
      <c r="K628" s="246"/>
      <c r="L628" s="245"/>
      <c r="M628" s="246"/>
      <c r="N628" s="245"/>
      <c r="O628" s="246"/>
      <c r="P628" s="245"/>
      <c r="Q628" s="246"/>
    </row>
    <row r="629" spans="7:17" s="124" customFormat="1" ht="12.75">
      <c r="G629" s="242"/>
      <c r="H629" s="242"/>
      <c r="I629" s="244"/>
      <c r="J629" s="245"/>
      <c r="K629" s="246"/>
      <c r="L629" s="245"/>
      <c r="M629" s="246"/>
      <c r="N629" s="245"/>
      <c r="O629" s="246"/>
      <c r="P629" s="245"/>
      <c r="Q629" s="246"/>
    </row>
    <row r="630" spans="7:15" s="124" customFormat="1" ht="12.75">
      <c r="G630" s="242"/>
      <c r="H630" s="242"/>
      <c r="I630" s="244"/>
      <c r="J630" s="245"/>
      <c r="K630" s="246"/>
      <c r="L630" s="245"/>
      <c r="M630" s="246"/>
      <c r="N630" s="245"/>
      <c r="O630" s="246"/>
    </row>
    <row r="631" spans="7:17" s="124" customFormat="1" ht="12.75">
      <c r="G631" s="242"/>
      <c r="H631" s="242"/>
      <c r="I631" s="244"/>
      <c r="J631" s="245"/>
      <c r="K631" s="246"/>
      <c r="L631" s="245"/>
      <c r="M631" s="246"/>
      <c r="N631" s="245"/>
      <c r="O631" s="246"/>
      <c r="P631" s="245"/>
      <c r="Q631" s="246"/>
    </row>
    <row r="632" spans="7:17" s="124" customFormat="1" ht="12.75">
      <c r="G632" s="242"/>
      <c r="H632" s="242"/>
      <c r="I632" s="244"/>
      <c r="J632" s="245"/>
      <c r="K632" s="246"/>
      <c r="L632" s="245"/>
      <c r="M632" s="246"/>
      <c r="N632" s="245"/>
      <c r="O632" s="246"/>
      <c r="P632" s="245"/>
      <c r="Q632" s="246"/>
    </row>
    <row r="633" spans="7:17" s="124" customFormat="1" ht="12.75">
      <c r="G633" s="242"/>
      <c r="H633" s="242"/>
      <c r="I633" s="244"/>
      <c r="J633" s="245"/>
      <c r="K633" s="246"/>
      <c r="L633" s="245"/>
      <c r="M633" s="246"/>
      <c r="N633" s="245"/>
      <c r="O633" s="246"/>
      <c r="P633" s="245"/>
      <c r="Q633" s="246"/>
    </row>
    <row r="634" spans="7:17" s="124" customFormat="1" ht="12.75">
      <c r="G634" s="242"/>
      <c r="H634" s="242"/>
      <c r="I634" s="244"/>
      <c r="J634" s="245"/>
      <c r="K634" s="246"/>
      <c r="L634" s="245"/>
      <c r="M634" s="246"/>
      <c r="N634" s="245"/>
      <c r="O634" s="246"/>
      <c r="P634" s="245"/>
      <c r="Q634" s="246"/>
    </row>
    <row r="635" spans="7:17" s="124" customFormat="1" ht="12.75">
      <c r="G635" s="242"/>
      <c r="H635" s="242"/>
      <c r="I635" s="244"/>
      <c r="J635" s="245"/>
      <c r="K635" s="246"/>
      <c r="L635" s="245"/>
      <c r="M635" s="246"/>
      <c r="N635" s="245"/>
      <c r="O635" s="246"/>
      <c r="P635" s="245"/>
      <c r="Q635" s="246"/>
    </row>
    <row r="636" spans="7:17" s="124" customFormat="1" ht="12.75">
      <c r="G636" s="242"/>
      <c r="H636" s="242"/>
      <c r="I636" s="244"/>
      <c r="J636" s="245"/>
      <c r="K636" s="246"/>
      <c r="L636" s="245"/>
      <c r="M636" s="246"/>
      <c r="N636" s="245"/>
      <c r="O636" s="246"/>
      <c r="P636" s="245"/>
      <c r="Q636" s="246"/>
    </row>
    <row r="637" spans="7:17" s="124" customFormat="1" ht="12.75">
      <c r="G637" s="242"/>
      <c r="H637" s="242"/>
      <c r="I637" s="244"/>
      <c r="J637" s="245"/>
      <c r="K637" s="246"/>
      <c r="L637" s="245"/>
      <c r="M637" s="246"/>
      <c r="N637" s="245"/>
      <c r="O637" s="246"/>
      <c r="P637" s="245"/>
      <c r="Q637" s="246"/>
    </row>
    <row r="638" spans="7:17" s="124" customFormat="1" ht="12.75">
      <c r="G638" s="242"/>
      <c r="H638" s="242"/>
      <c r="I638" s="244"/>
      <c r="J638" s="245"/>
      <c r="K638" s="246"/>
      <c r="L638" s="245"/>
      <c r="M638" s="246"/>
      <c r="N638" s="245"/>
      <c r="O638" s="246"/>
      <c r="P638" s="245"/>
      <c r="Q638" s="246"/>
    </row>
    <row r="639" spans="7:15" s="124" customFormat="1" ht="12.75">
      <c r="G639" s="242"/>
      <c r="H639" s="242"/>
      <c r="I639" s="244"/>
      <c r="J639" s="245"/>
      <c r="K639" s="246"/>
      <c r="L639" s="245"/>
      <c r="M639" s="246"/>
      <c r="N639" s="245"/>
      <c r="O639" s="246"/>
    </row>
    <row r="640" spans="7:17" s="124" customFormat="1" ht="12.75">
      <c r="G640" s="242"/>
      <c r="H640" s="242"/>
      <c r="I640" s="244"/>
      <c r="J640" s="245"/>
      <c r="K640" s="246"/>
      <c r="L640" s="245"/>
      <c r="M640" s="246"/>
      <c r="N640" s="245"/>
      <c r="O640" s="246"/>
      <c r="P640" s="245"/>
      <c r="Q640" s="246"/>
    </row>
    <row r="641" spans="7:17" s="124" customFormat="1" ht="12.75">
      <c r="G641" s="242"/>
      <c r="H641" s="242"/>
      <c r="I641" s="244"/>
      <c r="J641" s="245"/>
      <c r="K641" s="246"/>
      <c r="L641" s="245"/>
      <c r="M641" s="246"/>
      <c r="N641" s="245"/>
      <c r="O641" s="246"/>
      <c r="P641" s="245"/>
      <c r="Q641" s="246"/>
    </row>
    <row r="642" spans="7:17" s="124" customFormat="1" ht="12.75">
      <c r="G642" s="242"/>
      <c r="H642" s="242"/>
      <c r="I642" s="244"/>
      <c r="J642" s="245"/>
      <c r="K642" s="246"/>
      <c r="L642" s="245"/>
      <c r="M642" s="246"/>
      <c r="N642" s="245"/>
      <c r="O642" s="246"/>
      <c r="Q642" s="246"/>
    </row>
    <row r="643" spans="7:13" s="124" customFormat="1" ht="12.75">
      <c r="G643" s="242"/>
      <c r="H643" s="242"/>
      <c r="I643" s="244"/>
      <c r="J643" s="245"/>
      <c r="K643" s="246"/>
      <c r="L643" s="245"/>
      <c r="M643" s="246"/>
    </row>
    <row r="644" spans="7:17" s="124" customFormat="1" ht="12.75">
      <c r="G644" s="242"/>
      <c r="H644" s="242"/>
      <c r="I644" s="244"/>
      <c r="J644" s="245"/>
      <c r="K644" s="246"/>
      <c r="L644" s="245"/>
      <c r="M644" s="246"/>
      <c r="N644" s="245"/>
      <c r="O644" s="246"/>
      <c r="Q644" s="246"/>
    </row>
    <row r="645" spans="7:17" s="124" customFormat="1" ht="12.75">
      <c r="G645" s="242"/>
      <c r="H645" s="242"/>
      <c r="I645" s="244"/>
      <c r="J645" s="245"/>
      <c r="K645" s="246"/>
      <c r="L645" s="245"/>
      <c r="M645" s="246"/>
      <c r="N645" s="245"/>
      <c r="O645" s="246"/>
      <c r="Q645" s="246"/>
    </row>
    <row r="646" spans="7:17" s="124" customFormat="1" ht="12.75">
      <c r="G646" s="242"/>
      <c r="H646" s="242"/>
      <c r="I646" s="244"/>
      <c r="J646" s="245"/>
      <c r="K646" s="246"/>
      <c r="L646" s="245"/>
      <c r="M646" s="246"/>
      <c r="N646" s="245"/>
      <c r="O646" s="246"/>
      <c r="P646" s="245"/>
      <c r="Q646" s="246"/>
    </row>
    <row r="647" spans="7:17" s="124" customFormat="1" ht="12.75">
      <c r="G647" s="242"/>
      <c r="H647" s="242"/>
      <c r="I647" s="244"/>
      <c r="J647" s="245"/>
      <c r="K647" s="246"/>
      <c r="L647" s="245"/>
      <c r="M647" s="246"/>
      <c r="N647" s="245"/>
      <c r="O647" s="246"/>
      <c r="P647" s="245"/>
      <c r="Q647" s="246"/>
    </row>
    <row r="648" spans="7:17" s="124" customFormat="1" ht="12.75">
      <c r="G648" s="242"/>
      <c r="H648" s="242"/>
      <c r="I648" s="244"/>
      <c r="J648" s="245"/>
      <c r="K648" s="246"/>
      <c r="L648" s="245"/>
      <c r="M648" s="246"/>
      <c r="N648" s="245"/>
      <c r="O648" s="246"/>
      <c r="P648" s="245"/>
      <c r="Q648" s="246"/>
    </row>
    <row r="649" spans="7:15" s="124" customFormat="1" ht="12.75">
      <c r="G649" s="242"/>
      <c r="H649" s="242"/>
      <c r="I649" s="244"/>
      <c r="J649" s="245"/>
      <c r="K649" s="246"/>
      <c r="L649" s="245"/>
      <c r="M649" s="246"/>
      <c r="N649" s="245"/>
      <c r="O649" s="246"/>
    </row>
    <row r="650" spans="7:17" s="124" customFormat="1" ht="12.75">
      <c r="G650" s="242"/>
      <c r="H650" s="242"/>
      <c r="I650" s="244"/>
      <c r="J650" s="245"/>
      <c r="K650" s="246"/>
      <c r="L650" s="245"/>
      <c r="M650" s="246"/>
      <c r="N650" s="245"/>
      <c r="O650" s="246"/>
      <c r="Q650" s="246"/>
    </row>
    <row r="651" spans="7:17" s="124" customFormat="1" ht="12.75">
      <c r="G651" s="242"/>
      <c r="H651" s="242"/>
      <c r="I651" s="244"/>
      <c r="J651" s="245"/>
      <c r="K651" s="246"/>
      <c r="L651" s="245"/>
      <c r="M651" s="246"/>
      <c r="N651" s="245"/>
      <c r="O651" s="246"/>
      <c r="P651" s="245"/>
      <c r="Q651" s="246"/>
    </row>
    <row r="652" spans="7:17" s="124" customFormat="1" ht="12.75">
      <c r="G652" s="242"/>
      <c r="H652" s="242"/>
      <c r="I652" s="244"/>
      <c r="J652" s="245"/>
      <c r="K652" s="246"/>
      <c r="L652" s="245"/>
      <c r="M652" s="246"/>
      <c r="N652" s="245"/>
      <c r="O652" s="246"/>
      <c r="P652" s="245"/>
      <c r="Q652" s="246"/>
    </row>
    <row r="653" spans="7:17" s="124" customFormat="1" ht="12.75">
      <c r="G653" s="242"/>
      <c r="H653" s="242"/>
      <c r="I653" s="244"/>
      <c r="J653" s="245"/>
      <c r="K653" s="246"/>
      <c r="L653" s="245"/>
      <c r="M653" s="246"/>
      <c r="N653" s="245"/>
      <c r="O653" s="246"/>
      <c r="P653" s="245"/>
      <c r="Q653" s="246"/>
    </row>
    <row r="654" spans="7:15" s="124" customFormat="1" ht="12.75">
      <c r="G654" s="242"/>
      <c r="H654" s="242"/>
      <c r="I654" s="244"/>
      <c r="J654" s="245"/>
      <c r="K654" s="246"/>
      <c r="L654" s="245"/>
      <c r="M654" s="246"/>
      <c r="N654" s="245"/>
      <c r="O654" s="246"/>
    </row>
    <row r="655" spans="7:17" s="124" customFormat="1" ht="12.75">
      <c r="G655" s="242"/>
      <c r="H655" s="242"/>
      <c r="I655" s="244"/>
      <c r="J655" s="245"/>
      <c r="K655" s="246"/>
      <c r="L655" s="245"/>
      <c r="M655" s="246"/>
      <c r="N655" s="245"/>
      <c r="O655" s="246"/>
      <c r="P655" s="245"/>
      <c r="Q655" s="246"/>
    </row>
    <row r="656" spans="7:17" s="124" customFormat="1" ht="12.75">
      <c r="G656" s="242"/>
      <c r="H656" s="242"/>
      <c r="I656" s="244"/>
      <c r="J656" s="245"/>
      <c r="K656" s="246"/>
      <c r="L656" s="245"/>
      <c r="M656" s="246"/>
      <c r="N656" s="245"/>
      <c r="O656" s="246"/>
      <c r="P656" s="245"/>
      <c r="Q656" s="246"/>
    </row>
    <row r="657" spans="7:15" s="124" customFormat="1" ht="12.75">
      <c r="G657" s="242"/>
      <c r="H657" s="242"/>
      <c r="I657" s="244"/>
      <c r="J657" s="245"/>
      <c r="K657" s="246"/>
      <c r="L657" s="245"/>
      <c r="M657" s="246"/>
      <c r="N657" s="245"/>
      <c r="O657" s="246"/>
    </row>
    <row r="658" spans="7:17" s="124" customFormat="1" ht="12.75">
      <c r="G658" s="242"/>
      <c r="H658" s="242"/>
      <c r="I658" s="244"/>
      <c r="J658" s="245"/>
      <c r="K658" s="246"/>
      <c r="L658" s="245"/>
      <c r="M658" s="246"/>
      <c r="N658" s="245"/>
      <c r="O658" s="246"/>
      <c r="P658" s="245"/>
      <c r="Q658" s="246"/>
    </row>
    <row r="659" spans="7:15" s="124" customFormat="1" ht="12.75">
      <c r="G659" s="242"/>
      <c r="H659" s="242"/>
      <c r="I659" s="244"/>
      <c r="J659" s="245"/>
      <c r="K659" s="246"/>
      <c r="L659" s="245"/>
      <c r="M659" s="246"/>
      <c r="N659" s="245"/>
      <c r="O659" s="246"/>
    </row>
    <row r="660" spans="7:15" s="124" customFormat="1" ht="12.75">
      <c r="G660" s="242"/>
      <c r="H660" s="242"/>
      <c r="I660" s="244"/>
      <c r="J660" s="245"/>
      <c r="K660" s="246"/>
      <c r="L660" s="245"/>
      <c r="M660" s="246"/>
      <c r="N660" s="245"/>
      <c r="O660" s="246"/>
    </row>
    <row r="661" spans="7:17" s="124" customFormat="1" ht="12.75">
      <c r="G661" s="242"/>
      <c r="H661" s="242"/>
      <c r="I661" s="244"/>
      <c r="J661" s="245"/>
      <c r="K661" s="246"/>
      <c r="L661" s="245"/>
      <c r="M661" s="246"/>
      <c r="N661" s="245"/>
      <c r="O661" s="246"/>
      <c r="P661" s="245"/>
      <c r="Q661" s="246"/>
    </row>
    <row r="662" spans="7:17" s="124" customFormat="1" ht="12.75">
      <c r="G662" s="242"/>
      <c r="H662" s="242"/>
      <c r="I662" s="244"/>
      <c r="J662" s="245"/>
      <c r="K662" s="246"/>
      <c r="L662" s="245"/>
      <c r="M662" s="246"/>
      <c r="N662" s="245"/>
      <c r="O662" s="246"/>
      <c r="Q662" s="246"/>
    </row>
    <row r="663" s="124" customFormat="1" ht="12.75"/>
    <row r="664" s="124" customFormat="1" ht="12.75"/>
    <row r="665" s="124" customFormat="1" ht="12.75"/>
    <row r="666" s="124" customFormat="1" ht="12.75"/>
    <row r="667" s="124" customFormat="1" ht="12.75"/>
    <row r="668" s="124" customFormat="1" ht="12.75"/>
    <row r="669" s="124" customFormat="1" ht="12.75"/>
    <row r="670" s="124" customFormat="1" ht="12.75"/>
    <row r="671" s="124" customFormat="1" ht="12.75"/>
    <row r="672" s="124" customFormat="1" ht="12.75"/>
    <row r="673" s="124" customFormat="1" ht="12.75"/>
    <row r="674" s="124" customFormat="1" ht="12.75"/>
    <row r="675" s="124" customFormat="1" ht="12.75"/>
  </sheetData>
  <sheetProtection/>
  <mergeCells count="10">
    <mergeCell ref="B2:I2"/>
    <mergeCell ref="A3:I3"/>
    <mergeCell ref="A5:A6"/>
    <mergeCell ref="C5:C6"/>
    <mergeCell ref="D5:D6"/>
    <mergeCell ref="E5:E6"/>
    <mergeCell ref="F5:F6"/>
    <mergeCell ref="G5:G6"/>
    <mergeCell ref="H5:H6"/>
    <mergeCell ref="I5:I6"/>
  </mergeCells>
  <printOptions horizontalCentered="1"/>
  <pageMargins left="1.0318110236220472" right="0.7874015748031497" top="0.1968503937007874" bottom="0.2755905511811024" header="0.2362204724409449" footer="0.2755905511811024"/>
  <pageSetup horizontalDpi="600" verticalDpi="600" orientation="landscape"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rutilo</dc:creator>
  <cp:keywords/>
  <dc:description/>
  <cp:lastModifiedBy> </cp:lastModifiedBy>
  <dcterms:created xsi:type="dcterms:W3CDTF">2010-12-29T18:43:41Z</dcterms:created>
  <dcterms:modified xsi:type="dcterms:W3CDTF">2011-06-09T21:55:58Z</dcterms:modified>
  <cp:category/>
  <cp:version/>
  <cp:contentType/>
  <cp:contentStatus/>
</cp:coreProperties>
</file>