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5" activeTab="5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state="hidden" r:id="rId4"/>
    <sheet name="mpm02" sheetId="5" state="hidden" r:id="rId5"/>
    <sheet name="MPM03A  " sheetId="6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<sst xmlns="http://schemas.openxmlformats.org/spreadsheetml/2006/main" count="629" uniqueCount="261">
  <si>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</si>
  <si>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</si>
  <si>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</si>
  <si>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</si>
  <si>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</si>
  <si>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</si>
  <si>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</si>
  <si>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</si>
  <si>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</si>
  <si>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</si>
  <si>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</si>
  <si>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</si>
  <si>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</si>
  <si>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</si>
  <si>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</si>
  <si>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</si>
  <si>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</si>
  <si>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</si>
  <si>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</si>
  <si>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</si>
  <si>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</si>
  <si>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</si>
  <si>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</si>
  <si>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</si>
  <si>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</si>
  <si>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</si>
  <si>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</si>
  <si>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</si>
  <si>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</si>
  <si>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</si>
  <si>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</si>
  <si>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</si>
  <si>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</si>
  <si>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</si>
  <si>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</si>
  <si>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</si>
  <si>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</si>
  <si>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</si>
  <si>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</si>
  <si>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</si>
  <si>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</si>
  <si>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</si>
  <si>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</si>
  <si>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</si>
  <si>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</si>
  <si>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</si>
  <si>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</si>
  <si>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</si>
  <si>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</si>
  <si>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</si>
  <si>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</si>
  <si>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</si>
  <si>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</si>
  <si>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</si>
  <si>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</si>
  <si>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</si>
  <si>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</si>
  <si>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</si>
  <si>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</si>
  <si>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</si>
  <si>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</si>
  <si>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</si>
  <si>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</si>
  <si>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</si>
  <si>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</si>
  <si>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</si>
  <si>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</si>
  <si>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</si>
  <si>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</si>
  <si>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</si>
  <si>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</si>
  <si>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</si>
  <si>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</si>
  <si>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</si>
  <si>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</si>
  <si>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</si>
  <si>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</si>
  <si>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</si>
  <si>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</si>
  <si>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</si>
  <si>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</si>
  <si>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</si>
  <si>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</si>
  <si>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</si>
  <si>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</si>
  <si>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</si>
  <si>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</si>
  <si>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</si>
  <si>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</si>
  <si>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</si>
  <si>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</si>
  <si>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</si>
  <si>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</si>
  <si>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</si>
  <si>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</si>
  <si>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</si>
  <si>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</si>
  <si>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</si>
  <si>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</si>
  <si>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</si>
  <si>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</si>
  <si>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</si>
  <si>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</si>
  <si>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</si>
  <si>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</si>
  <si>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</si>
  <si>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</si>
  <si>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</si>
  <si>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</si>
  <si>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</si>
  <si>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</si>
  <si>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</si>
  <si>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</si>
  <si>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</si>
  <si>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 embarcación en su arribo, al pasarse de una terminal a otra (TUM, Terminal de Abastecimiento) sin salir del puerto.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</si>
  <si>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</si>
  <si>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</si>
  <si>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</si>
  <si>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</si>
  <si>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</si>
  <si>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</si>
  <si>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JUNIO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</si>
  <si>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</si>
  <si>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</si>
  <si>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</si>
  <si>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</si>
  <si>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</si>
  <si>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</si>
  <si>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</si>
  <si>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</si>
  <si>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</si>
  <si>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</si>
  <si>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</si>
  <si>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</si>
  <si>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</si>
  <si>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</si>
  <si>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</si>
  <si>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</si>
  <si>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</si>
  <si>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</si>
  <si>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</si>
  <si>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</si>
  <si>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</si>
  <si>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</si>
  <si>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</si>
  <si>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</si>
  <si>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</si>
  <si>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</si>
  <si>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</si>
  <si>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</si>
  <si>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</si>
  <si>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</si>
  <si>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</si>
  <si>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</si>
  <si>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</si>
  <si>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</si>
  <si>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</si>
  <si>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</si>
  <si>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</si>
  <si>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</si>
  <si>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</si>
  <si>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</si>
  <si>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</si>
  <si>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</si>
  <si>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</si>
  <si>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</si>
  <si>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</si>
  <si>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</si>
  <si>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</si>
  <si>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</si>
  <si>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</si>
  <si>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</si>
  <si>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</si>
  <si>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</si>
  <si>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</si>
  <si>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</si>
  <si>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</si>
  <si>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</si>
  <si>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</si>
  <si>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</si>
  <si>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</si>
  <si>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</si>
  <si>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</si>
  <si>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</si>
  <si>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</si>
  <si>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</si>
  <si>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</si>
  <si>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</si>
  <si>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</si>
  <si>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</si>
  <si>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</si>
  <si>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</si>
  <si>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</si>
  <si>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</si>
  <si>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</si>
  <si>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</si>
  <si>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</si>
  <si>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</si>
  <si>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</si>
  <si>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</si>
  <si>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</si>
  <si>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</si>
  <si>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</si>
  <si>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</si>
  <si>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</si>
  <si>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</si>
  <si>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</si>
  <si>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</si>
  <si>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</si>
  <si>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</si>
  <si>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</si>
  <si>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</si>
  <si>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</si>
  <si>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SENTINEL SPIRIT</t>
  </si>
  <si>
    <t>ISLAS MARSHALL</t>
  </si>
  <si>
    <t>BUQUE TANQUE</t>
  </si>
  <si>
    <t>18 x 28</t>
  </si>
  <si>
    <t>ESTADOS UNIDOS DE AMERICA</t>
  </si>
  <si>
    <t>MINERVA ALEXANDRA</t>
  </si>
  <si>
    <t>GRECIA</t>
  </si>
  <si>
    <t>PINK SANDS</t>
  </si>
  <si>
    <t>MALTA</t>
  </si>
  <si>
    <t>SANKO AMITY</t>
  </si>
  <si>
    <t>LIBERIA</t>
  </si>
  <si>
    <t>GENMAR AGAMEMNON</t>
  </si>
  <si>
    <t>PICHINCHA</t>
  </si>
  <si>
    <t>PANAMA</t>
  </si>
  <si>
    <t>CANADA</t>
  </si>
  <si>
    <t>XANTHOS</t>
  </si>
  <si>
    <t>NS CLIPPER</t>
  </si>
  <si>
    <t>EAGLE STAVANGER</t>
  </si>
  <si>
    <t>MARAN ATLAS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</si>
  <si>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</si>
  <si>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</si>
  <si>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</si>
  <si>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</si>
  <si>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</si>
  <si>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</si>
  <si>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</si>
  <si>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</si>
  <si>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RITA CANDIES</t>
  </si>
  <si>
    <t>MEXICO</t>
  </si>
  <si>
    <t>ABASTECEDOR</t>
  </si>
  <si>
    <t>AREA DE PLATAFORMAS</t>
  </si>
  <si>
    <t>CHOCA</t>
  </si>
  <si>
    <t>MEXICANA</t>
  </si>
  <si>
    <t>LANCHA DE PASAJE</t>
  </si>
  <si>
    <t>FALDERNTOR</t>
  </si>
  <si>
    <t>ANTIGUA &amp; BARBUDA</t>
  </si>
  <si>
    <t>BUQUE MOTOR</t>
  </si>
  <si>
    <t>HOUSTON TEXAS</t>
  </si>
  <si>
    <t>TAURO</t>
  </si>
  <si>
    <t>XICALANGO</t>
  </si>
  <si>
    <t>EBANKS TIDE</t>
  </si>
  <si>
    <t>ESTADOS UNIDOS</t>
  </si>
  <si>
    <t>UOS CHALLENGER</t>
  </si>
  <si>
    <t>REMOLCADOR/ABASTECEDOR</t>
  </si>
  <si>
    <t>DOREEN MCCALL</t>
  </si>
  <si>
    <t>AMERICANA</t>
  </si>
  <si>
    <t>MORGAN CITY</t>
  </si>
  <si>
    <t>PUNTA DELGADA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</si>
</sst>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4" fontId="12" fillId="0" borderId="59" xfId="0" applyNumberFormat="1" applyFont="1" applyFill="1" applyBorder="1" applyAlignment="1">
      <alignment horizontal="left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" fontId="75" fillId="36" borderId="59" xfId="0" applyNumberFormat="1" applyFont="1" applyFill="1" applyBorder="1" applyAlignment="1">
      <alignment horizontal="center"/>
    </xf>
    <xf numFmtId="0" fontId="12" fillId="0" borderId="59" xfId="57" applyFont="1" applyBorder="1" applyProtection="1">
      <alignment/>
      <protection locked="0"/>
    </xf>
    <xf numFmtId="0" fontId="12" fillId="0" borderId="0" xfId="0" applyFont="1" applyFill="1" applyAlignment="1">
      <alignment/>
    </xf>
    <xf numFmtId="4" fontId="12" fillId="0" borderId="5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center"/>
    </xf>
    <xf numFmtId="22" fontId="76" fillId="0" borderId="5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0" fontId="26" fillId="34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49" fontId="26" fillId="0" borderId="60" xfId="0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7" fontId="26" fillId="0" borderId="0" xfId="0" applyNumberFormat="1" applyFont="1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3357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8132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9">
      <pane xSplit="1" topLeftCell="E1" activePane="topRight" state="frozen"/>
      <selection pane="topLeft" activeCell="F17" sqref="F17:G17"/>
      <selection pane="topRight" activeCell="C32" sqref="C32:H33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6" t="s">
        <v>99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ht="13.5" thickBot="1"/>
    <row r="5" spans="1:16" s="98" customFormat="1" ht="34.5" thickBot="1">
      <c r="A5" s="247" t="s">
        <v>0</v>
      </c>
      <c r="B5" s="248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4" t="s">
        <v>2</v>
      </c>
      <c r="B7" s="24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3000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/>
      <c r="J8" s="5"/>
      <c r="K8" s="5"/>
      <c r="L8" s="5"/>
      <c r="M8" s="5"/>
      <c r="N8" s="5"/>
      <c r="O8" s="11">
        <f>SUM(C8:N8)</f>
        <v>2519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/>
      <c r="J9" s="5"/>
      <c r="K9" s="5"/>
      <c r="L9" s="5"/>
      <c r="M9" s="5"/>
      <c r="N9" s="5"/>
      <c r="O9" s="11">
        <f>SUM(C9:N9)</f>
        <v>84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/>
      <c r="J10" s="5"/>
      <c r="K10" s="5"/>
      <c r="L10" s="5"/>
      <c r="M10" s="5"/>
      <c r="N10" s="5"/>
      <c r="O10" s="11">
        <f>SUM(C10:N10)</f>
        <v>342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/>
      <c r="J11" s="5"/>
      <c r="K11" s="5"/>
      <c r="L11" s="5"/>
      <c r="M11" s="5"/>
      <c r="N11" s="5"/>
      <c r="O11" s="11">
        <f>SUM(C11:N11)</f>
        <v>55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4" t="s">
        <v>3</v>
      </c>
      <c r="B13" s="24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3472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/>
      <c r="J14" s="5"/>
      <c r="K14" s="5"/>
      <c r="L14" s="5"/>
      <c r="M14" s="5"/>
      <c r="N14" s="5"/>
      <c r="O14" s="11">
        <f t="shared" si="4"/>
        <v>84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/>
      <c r="J15" s="5"/>
      <c r="K15" s="5"/>
      <c r="L15" s="5"/>
      <c r="M15" s="5"/>
      <c r="N15" s="5"/>
      <c r="O15" s="11">
        <f t="shared" si="4"/>
        <v>654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/>
      <c r="J16" s="5"/>
      <c r="K16" s="5"/>
      <c r="L16" s="5"/>
      <c r="M16" s="5"/>
      <c r="N16" s="5"/>
      <c r="O16" s="11">
        <f t="shared" si="4"/>
        <v>2635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/>
      <c r="J17" s="5"/>
      <c r="K17" s="5"/>
      <c r="L17" s="5"/>
      <c r="M17" s="5"/>
      <c r="N17" s="5"/>
      <c r="O17" s="11">
        <f t="shared" si="4"/>
        <v>44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/>
      <c r="J18" s="5"/>
      <c r="K18" s="5"/>
      <c r="L18" s="5"/>
      <c r="M18" s="5"/>
      <c r="N18" s="5"/>
      <c r="O18" s="11">
        <f t="shared" si="4"/>
        <v>55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4" t="s">
        <v>51</v>
      </c>
      <c r="B21" s="24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6002290.745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4639027.275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/>
      <c r="J24" s="94"/>
      <c r="K24" s="94"/>
      <c r="L24" s="94"/>
      <c r="M24" s="94"/>
      <c r="N24" s="94"/>
      <c r="O24" s="16">
        <f t="shared" si="7"/>
        <v>48409.26500000001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/>
      <c r="J25" s="110"/>
      <c r="K25" s="110"/>
      <c r="L25" s="110"/>
      <c r="M25" s="110"/>
      <c r="N25" s="125"/>
      <c r="O25" s="16">
        <f t="shared" si="7"/>
        <v>4590618.010000001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10"/>
      <c r="J26" s="110"/>
      <c r="K26" s="110"/>
      <c r="L26" s="110"/>
      <c r="M26" s="110"/>
      <c r="N26" s="125"/>
      <c r="O26" s="16">
        <f>SUM(C26:N26)</f>
        <v>1120721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110"/>
      <c r="J27" s="110"/>
      <c r="K27" s="110"/>
      <c r="L27" s="110"/>
      <c r="M27" s="110"/>
      <c r="N27" s="125"/>
      <c r="O27" s="16">
        <f t="shared" si="7"/>
        <v>216519.505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/>
      <c r="J28" s="94"/>
      <c r="K28" s="94"/>
      <c r="L28" s="94"/>
      <c r="M28" s="94"/>
      <c r="N28" s="125"/>
      <c r="O28" s="16">
        <f t="shared" si="7"/>
        <v>11684.078000000001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/>
      <c r="J29" s="94"/>
      <c r="K29" s="94"/>
      <c r="L29" s="94"/>
      <c r="M29" s="94"/>
      <c r="N29" s="125"/>
      <c r="O29" s="16">
        <f t="shared" si="7"/>
        <v>14338.886999999999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6002290.741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/>
      <c r="J32" s="94"/>
      <c r="K32" s="94"/>
      <c r="L32" s="94"/>
      <c r="M32" s="94"/>
      <c r="N32" s="125"/>
      <c r="O32" s="17">
        <f t="shared" si="12"/>
        <v>1453.285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/>
      <c r="J33" s="94"/>
      <c r="K33" s="94"/>
      <c r="L33" s="94"/>
      <c r="M33" s="94"/>
      <c r="N33" s="125"/>
      <c r="O33" s="17">
        <f t="shared" si="12"/>
        <v>3129.5570000000002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/>
      <c r="J34" s="94"/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/>
      <c r="J35" s="94"/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/>
      <c r="J36" s="125"/>
      <c r="K36" s="125"/>
      <c r="L36" s="125"/>
      <c r="M36" s="125"/>
      <c r="N36" s="125"/>
      <c r="O36" s="132">
        <f t="shared" si="12"/>
        <v>46505.18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/>
      <c r="J37" s="125"/>
      <c r="K37" s="125"/>
      <c r="L37" s="125"/>
      <c r="M37" s="125"/>
      <c r="N37" s="125"/>
      <c r="O37" s="132">
        <f t="shared" si="12"/>
        <v>1120721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/>
      <c r="J38" s="125"/>
      <c r="K38" s="125"/>
      <c r="L38" s="125"/>
      <c r="M38" s="125"/>
      <c r="N38" s="125"/>
      <c r="O38" s="132">
        <f t="shared" si="12"/>
        <v>24363.638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8"/>
      <c r="J39" s="128"/>
      <c r="K39" s="128"/>
      <c r="L39" s="128"/>
      <c r="M39" s="128"/>
      <c r="N39" s="128"/>
      <c r="O39" s="132">
        <f t="shared" si="12"/>
        <v>216519.501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/>
      <c r="J40" s="128"/>
      <c r="K40" s="128"/>
      <c r="L40" s="128"/>
      <c r="M40" s="128"/>
      <c r="N40" s="128"/>
      <c r="O40" s="132">
        <f>SUM(C40:N40)</f>
        <v>4589598.58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44" t="s">
        <v>15</v>
      </c>
      <c r="B42" s="245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/>
      <c r="J43" s="109"/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/>
      <c r="J44" s="109"/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/>
      <c r="J45" s="109"/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/>
      <c r="J46" s="109"/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4" t="s">
        <v>18</v>
      </c>
      <c r="B48" s="245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/>
      <c r="J49" s="109"/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/>
      <c r="J50" s="109"/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4" t="s">
        <v>66</v>
      </c>
      <c r="B52" s="245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0</v>
      </c>
      <c r="J52" s="21">
        <f t="shared" si="18"/>
        <v>0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4306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/>
      <c r="J53" s="23"/>
      <c r="K53" s="23"/>
      <c r="L53" s="23"/>
      <c r="M53" s="23"/>
      <c r="N53" s="23"/>
      <c r="O53" s="22">
        <f>SUM(C53:N53)</f>
        <v>2025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/>
      <c r="J54" s="23"/>
      <c r="K54" s="23"/>
      <c r="L54" s="23"/>
      <c r="M54" s="23"/>
      <c r="N54" s="23"/>
      <c r="O54" s="22">
        <f>SUM(C54:N54)</f>
        <v>2281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4" t="s">
        <v>20</v>
      </c>
      <c r="B56" s="245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/>
      <c r="J57" s="24"/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4" t="s">
        <v>75</v>
      </c>
      <c r="B59" s="245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/>
      <c r="J60" s="23"/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/>
      <c r="J61" s="23"/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/>
      <c r="J62" s="28"/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C1" activePane="topRight" state="frozen"/>
      <selection pane="topLeft" activeCell="B1" sqref="B1"/>
      <selection pane="topRight" activeCell="I6" sqref="I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49" t="s">
        <v>100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/>
      <c r="J5" s="40"/>
      <c r="K5" s="40"/>
      <c r="L5" s="40"/>
      <c r="M5" s="40"/>
      <c r="N5" s="40"/>
      <c r="O5" s="41">
        <f aca="true" t="shared" si="0" ref="O5:O12">SUM(C5:N5)</f>
        <v>1437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/>
      <c r="J6" s="40"/>
      <c r="K6" s="40"/>
      <c r="L6" s="40"/>
      <c r="M6" s="40"/>
      <c r="N6" s="40"/>
      <c r="O6" s="41">
        <f t="shared" si="0"/>
        <v>136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/>
      <c r="J7" s="40"/>
      <c r="K7" s="40"/>
      <c r="L7" s="40"/>
      <c r="M7" s="40"/>
      <c r="N7" s="40"/>
      <c r="O7" s="41">
        <f t="shared" si="0"/>
        <v>18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/>
      <c r="J8" s="40"/>
      <c r="K8" s="40"/>
      <c r="L8" s="40"/>
      <c r="M8" s="40"/>
      <c r="N8" s="40"/>
      <c r="O8" s="41">
        <f t="shared" si="0"/>
        <v>819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/>
      <c r="J9" s="40"/>
      <c r="K9" s="40"/>
      <c r="L9" s="40"/>
      <c r="M9" s="40"/>
      <c r="N9" s="40"/>
      <c r="O9" s="41">
        <f t="shared" si="0"/>
        <v>44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/>
      <c r="J10" s="40"/>
      <c r="K10" s="40"/>
      <c r="L10" s="40"/>
      <c r="M10" s="40"/>
      <c r="N10" s="40"/>
      <c r="O10" s="41">
        <f t="shared" si="0"/>
        <v>65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/>
      <c r="J11" s="40"/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2519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9" t="s">
        <v>101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/>
      <c r="J17" s="111"/>
      <c r="K17" s="111"/>
      <c r="L17" s="111"/>
      <c r="M17" s="111"/>
      <c r="N17" s="111"/>
      <c r="O17" s="41">
        <f>SUM(C17:N17)</f>
        <v>104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/>
      <c r="J18" s="112"/>
      <c r="K18" s="112"/>
      <c r="L18" s="112"/>
      <c r="M18" s="112"/>
      <c r="N18" s="112"/>
      <c r="O18" s="41">
        <f aca="true" t="shared" si="3" ref="O18:O25">SUM(C18:N18)</f>
        <v>57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/>
      <c r="J19" s="111"/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/>
      <c r="J20" s="111"/>
      <c r="K20" s="111"/>
      <c r="L20" s="111"/>
      <c r="M20" s="111"/>
      <c r="N20" s="111"/>
      <c r="O20" s="41">
        <f t="shared" si="3"/>
        <v>236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/>
      <c r="J21" s="111"/>
      <c r="K21" s="111"/>
      <c r="L21" s="111"/>
      <c r="M21" s="111"/>
      <c r="N21" s="111"/>
      <c r="O21" s="41">
        <f t="shared" si="3"/>
        <v>8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/>
      <c r="J22" s="111"/>
      <c r="K22" s="111"/>
      <c r="L22" s="111"/>
      <c r="M22" s="111"/>
      <c r="N22" s="111"/>
      <c r="O22" s="41">
        <f t="shared" si="3"/>
        <v>15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/>
      <c r="J23" s="111"/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/>
      <c r="J24" s="111"/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/>
      <c r="J25" s="111"/>
      <c r="K25" s="111"/>
      <c r="L25" s="111"/>
      <c r="M25" s="111"/>
      <c r="N25" s="111"/>
      <c r="O25" s="41">
        <f t="shared" si="3"/>
        <v>0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0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426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9" t="s">
        <v>102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/>
      <c r="J31" s="111"/>
      <c r="K31" s="111"/>
      <c r="L31" s="111"/>
      <c r="M31" s="111"/>
      <c r="N31" s="111"/>
      <c r="O31" s="41">
        <f>SUM(C31:N31)</f>
        <v>55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55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F17" sqref="F17:G17"/>
      <selection pane="topRight" activeCell="H7" sqref="H7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1" t="s">
        <v>103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/>
      <c r="J4" s="113"/>
      <c r="K4" s="113"/>
      <c r="L4" s="113"/>
      <c r="M4" s="113"/>
      <c r="N4" s="113"/>
      <c r="O4" s="52">
        <f>SUM(D4:N4)</f>
        <v>2752215.5500000003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/>
      <c r="J5" s="113"/>
      <c r="K5" s="113"/>
      <c r="L5" s="113"/>
      <c r="M5" s="113"/>
      <c r="N5" s="113"/>
      <c r="O5" s="52">
        <f>SUM(D5:N5)</f>
        <v>1115855.87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4"/>
      <c r="J6" s="113"/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0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4589598.56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50" t="s">
        <v>42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18"/>
      <c r="J13" s="118"/>
      <c r="K13" s="118"/>
      <c r="L13" s="118"/>
      <c r="M13" s="118"/>
      <c r="N13" s="118"/>
      <c r="O13" s="67">
        <f>SUM(C13:N13)</f>
        <v>1024397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18"/>
      <c r="J14" s="118"/>
      <c r="K14" s="118"/>
      <c r="L14" s="118"/>
      <c r="M14" s="118"/>
      <c r="N14" s="118"/>
      <c r="O14" s="67">
        <f>SUM(C14:N14)</f>
        <v>72949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18"/>
      <c r="J15" s="118"/>
      <c r="K15" s="118"/>
      <c r="L15" s="118"/>
      <c r="M15" s="118"/>
      <c r="N15" s="118"/>
      <c r="O15" s="67">
        <f>SUM(C15:N15)</f>
        <v>23375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1120721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50" t="s">
        <v>104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/>
      <c r="J24" s="116"/>
      <c r="K24" s="116"/>
      <c r="L24" s="116"/>
      <c r="M24" s="116"/>
      <c r="N24" s="116"/>
      <c r="O24" s="77">
        <f>SUM(C24:N24)</f>
        <v>216519.506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0</v>
      </c>
      <c r="J25" s="79">
        <f t="shared" si="4"/>
        <v>0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216519.506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50" t="s">
        <v>105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/>
      <c r="J31" s="86"/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/>
      <c r="J32" s="86"/>
      <c r="K32" s="86"/>
      <c r="L32" s="86"/>
      <c r="M32" s="86"/>
      <c r="N32" s="86"/>
      <c r="O32" s="82">
        <f>SUM(C32:N32)</f>
        <v>376.27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/>
      <c r="J33" s="86"/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/>
      <c r="J34" s="81"/>
      <c r="K34" s="81"/>
      <c r="L34" s="81"/>
      <c r="M34" s="81"/>
      <c r="N34" s="81"/>
      <c r="O34" s="82">
        <f t="shared" si="5"/>
        <v>42601.85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/>
      <c r="J35" s="84"/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/>
      <c r="J36" s="86"/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/>
      <c r="J37" s="81"/>
      <c r="K37" s="81"/>
      <c r="L37" s="81"/>
      <c r="M37" s="81"/>
      <c r="N37" s="81"/>
      <c r="O37" s="82">
        <f t="shared" si="5"/>
        <v>5373.56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0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49428.700000000004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50" t="s">
        <v>106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/>
      <c r="J44" s="81"/>
      <c r="K44" s="81"/>
      <c r="L44" s="81"/>
      <c r="M44" s="81"/>
      <c r="N44" s="81"/>
      <c r="O44" s="82">
        <f aca="true" t="shared" si="7" ref="O44:O50">SUM(C44:N44)</f>
        <v>905.047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/>
      <c r="J45" s="81"/>
      <c r="K45" s="81"/>
      <c r="L45" s="81"/>
      <c r="M45" s="81"/>
      <c r="N45" s="81"/>
      <c r="O45" s="82">
        <f t="shared" si="7"/>
        <v>2214.51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/>
      <c r="J46" s="84"/>
      <c r="K46" s="84"/>
      <c r="L46" s="84"/>
      <c r="M46" s="84"/>
      <c r="N46" s="84"/>
      <c r="O46" s="82">
        <f t="shared" si="7"/>
        <v>3903.33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/>
      <c r="J47" s="81"/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/>
      <c r="J48" s="122"/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/>
      <c r="J49" s="122"/>
      <c r="K49" s="122"/>
      <c r="L49" s="122"/>
      <c r="M49" s="122"/>
      <c r="N49" s="122"/>
      <c r="O49" s="82">
        <f t="shared" si="7"/>
        <v>18990.078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0</v>
      </c>
      <c r="J50" s="121">
        <f t="shared" si="8"/>
        <v>0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26022.965</v>
      </c>
    </row>
    <row r="51" ht="12">
      <c r="B51" s="63" t="s">
        <v>41</v>
      </c>
    </row>
    <row r="52" spans="2:15" ht="12">
      <c r="B52" s="250" t="s">
        <v>107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/>
      <c r="J55" s="92"/>
      <c r="K55" s="92"/>
      <c r="L55" s="92"/>
      <c r="M55" s="92"/>
      <c r="N55" s="92"/>
      <c r="O55" s="93">
        <f>SUM(C55:N55)</f>
        <v>4306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/>
      <c r="J56" s="92"/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0</v>
      </c>
      <c r="J57" s="91">
        <f t="shared" si="9"/>
        <v>0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4306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zoomScalePageLayoutView="0" workbookViewId="0" topLeftCell="A1">
      <selection activeCell="F13" sqref="F13:G13"/>
    </sheetView>
  </sheetViews>
  <sheetFormatPr defaultColWidth="11.421875" defaultRowHeight="12.75"/>
  <cols>
    <col min="1" max="1" width="28.8515625" style="137" bestFit="1" customWidth="1"/>
    <col min="2" max="2" width="8.00390625" style="137" customWidth="1"/>
    <col min="3" max="3" width="8.140625" style="137" customWidth="1"/>
    <col min="4" max="4" width="9.140625" style="137" customWidth="1"/>
    <col min="5" max="5" width="8.7109375" style="137" customWidth="1"/>
    <col min="6" max="6" width="10.421875" style="137" customWidth="1"/>
    <col min="7" max="7" width="9.28125" style="137" customWidth="1"/>
    <col min="8" max="8" width="9.00390625" style="137" hidden="1" customWidth="1"/>
    <col min="9" max="10" width="12.140625" style="137" bestFit="1" customWidth="1"/>
    <col min="11" max="16384" width="11.421875" style="137" customWidth="1"/>
  </cols>
  <sheetData>
    <row r="1" ht="12.75">
      <c r="E1" s="137" t="s">
        <v>115</v>
      </c>
    </row>
    <row r="2" ht="12.75">
      <c r="E2" s="137" t="s">
        <v>116</v>
      </c>
    </row>
    <row r="3" ht="12.75">
      <c r="K3" s="137" t="s">
        <v>117</v>
      </c>
    </row>
    <row r="4" ht="3" customHeight="1"/>
    <row r="5" spans="1:11" ht="12.75">
      <c r="A5" s="138" t="s">
        <v>118</v>
      </c>
      <c r="B5" s="139" t="s">
        <v>119</v>
      </c>
      <c r="I5" s="140" t="s">
        <v>120</v>
      </c>
      <c r="J5" s="252" t="s">
        <v>121</v>
      </c>
      <c r="K5" s="252"/>
    </row>
    <row r="6" spans="9:11" ht="12.75">
      <c r="I6" s="140" t="s">
        <v>122</v>
      </c>
      <c r="J6" s="252">
        <v>2010</v>
      </c>
      <c r="K6" s="252"/>
    </row>
    <row r="7" ht="15.75" thickBot="1">
      <c r="E7" s="141" t="s">
        <v>123</v>
      </c>
    </row>
    <row r="8" spans="1:12" ht="13.5" thickBot="1">
      <c r="A8" s="253" t="s">
        <v>124</v>
      </c>
      <c r="B8" s="254" t="s">
        <v>5</v>
      </c>
      <c r="C8" s="254"/>
      <c r="D8" s="254"/>
      <c r="E8" s="254"/>
      <c r="F8" s="254"/>
      <c r="G8" s="254"/>
      <c r="I8" s="254" t="s">
        <v>125</v>
      </c>
      <c r="J8" s="254"/>
      <c r="K8" s="254"/>
      <c r="L8" s="140"/>
    </row>
    <row r="9" spans="1:11" ht="13.5" thickBot="1">
      <c r="A9" s="253"/>
      <c r="B9" s="255" t="s">
        <v>16</v>
      </c>
      <c r="C9" s="255"/>
      <c r="D9" s="255" t="s">
        <v>17</v>
      </c>
      <c r="E9" s="255"/>
      <c r="F9" s="255" t="s">
        <v>126</v>
      </c>
      <c r="G9" s="255"/>
      <c r="I9" s="144" t="s">
        <v>127</v>
      </c>
      <c r="J9" s="144" t="s">
        <v>128</v>
      </c>
      <c r="K9" s="144" t="s">
        <v>126</v>
      </c>
    </row>
    <row r="10" spans="1:11" ht="13.5" thickBot="1">
      <c r="A10" s="253"/>
      <c r="B10" s="255" t="s">
        <v>129</v>
      </c>
      <c r="C10" s="255"/>
      <c r="D10" s="255" t="s">
        <v>129</v>
      </c>
      <c r="E10" s="255"/>
      <c r="F10" s="255" t="s">
        <v>130</v>
      </c>
      <c r="G10" s="255"/>
      <c r="I10" s="144" t="s">
        <v>129</v>
      </c>
      <c r="J10" s="144" t="s">
        <v>129</v>
      </c>
      <c r="K10" s="144" t="s">
        <v>130</v>
      </c>
    </row>
    <row r="11" spans="1:11" ht="13.5" thickBot="1">
      <c r="A11" s="145" t="s">
        <v>131</v>
      </c>
      <c r="B11" s="256">
        <v>112.8</v>
      </c>
      <c r="C11" s="257"/>
      <c r="D11" s="258"/>
      <c r="E11" s="258"/>
      <c r="F11" s="259">
        <v>1</v>
      </c>
      <c r="G11" s="259"/>
      <c r="H11" s="140"/>
      <c r="I11" s="146">
        <v>19.047</v>
      </c>
      <c r="J11" s="146">
        <v>200</v>
      </c>
      <c r="K11" s="143">
        <v>5</v>
      </c>
    </row>
    <row r="12" spans="1:11" ht="13.5" thickBot="1">
      <c r="A12" s="147" t="s">
        <v>132</v>
      </c>
      <c r="B12" s="256"/>
      <c r="C12" s="257"/>
      <c r="D12" s="256"/>
      <c r="E12" s="257"/>
      <c r="F12" s="260"/>
      <c r="G12" s="261"/>
      <c r="H12" s="140"/>
      <c r="I12" s="146">
        <v>18068</v>
      </c>
      <c r="J12" s="146">
        <v>177106</v>
      </c>
      <c r="K12" s="148">
        <v>370</v>
      </c>
    </row>
    <row r="13" spans="1:11" ht="13.5" thickBot="1">
      <c r="A13" s="145" t="s">
        <v>133</v>
      </c>
      <c r="B13" s="256"/>
      <c r="C13" s="257"/>
      <c r="D13" s="258"/>
      <c r="E13" s="258"/>
      <c r="F13" s="259"/>
      <c r="G13" s="259"/>
      <c r="I13" s="146"/>
      <c r="J13" s="146"/>
      <c r="K13" s="143"/>
    </row>
    <row r="14" spans="1:11" ht="13.5" thickBot="1">
      <c r="A14" s="145" t="s">
        <v>134</v>
      </c>
      <c r="B14" s="256"/>
      <c r="C14" s="257"/>
      <c r="D14" s="262"/>
      <c r="E14" s="263"/>
      <c r="F14" s="260"/>
      <c r="G14" s="261"/>
      <c r="I14" s="146"/>
      <c r="J14" s="146"/>
      <c r="K14" s="143"/>
    </row>
    <row r="15" spans="1:11" ht="13.5" thickBot="1">
      <c r="A15" s="145" t="s">
        <v>135</v>
      </c>
      <c r="B15" s="264"/>
      <c r="C15" s="264"/>
      <c r="D15" s="265"/>
      <c r="E15" s="266"/>
      <c r="F15" s="259"/>
      <c r="G15" s="259"/>
      <c r="I15" s="146"/>
      <c r="J15" s="146"/>
      <c r="K15" s="143"/>
    </row>
    <row r="16" spans="1:11" ht="13.5" thickBot="1">
      <c r="A16" s="147" t="s">
        <v>136</v>
      </c>
      <c r="B16" s="264"/>
      <c r="C16" s="264"/>
      <c r="D16" s="267"/>
      <c r="E16" s="267"/>
      <c r="F16" s="259"/>
      <c r="G16" s="259"/>
      <c r="H16" s="140"/>
      <c r="I16" s="146"/>
      <c r="J16" s="146">
        <v>1451.95</v>
      </c>
      <c r="K16" s="143">
        <v>1</v>
      </c>
    </row>
    <row r="17" spans="1:11" ht="13.5" thickBot="1">
      <c r="A17" s="147" t="s">
        <v>137</v>
      </c>
      <c r="B17" s="264"/>
      <c r="C17" s="264"/>
      <c r="D17" s="267"/>
      <c r="E17" s="267"/>
      <c r="F17" s="259"/>
      <c r="G17" s="259"/>
      <c r="H17" s="140"/>
      <c r="I17" s="146"/>
      <c r="J17" s="146"/>
      <c r="K17" s="143"/>
    </row>
    <row r="18" spans="1:11" ht="15" customHeight="1" thickBot="1">
      <c r="A18" s="150" t="s">
        <v>138</v>
      </c>
      <c r="B18" s="256"/>
      <c r="C18" s="257"/>
      <c r="D18" s="267"/>
      <c r="E18" s="267"/>
      <c r="F18" s="260"/>
      <c r="G18" s="261"/>
      <c r="H18" s="140"/>
      <c r="I18" s="146">
        <v>1075.7</v>
      </c>
      <c r="J18" s="151">
        <v>4822.338</v>
      </c>
      <c r="K18" s="143">
        <v>14</v>
      </c>
    </row>
    <row r="19" spans="1:11" ht="16.5" thickBot="1">
      <c r="A19" s="147" t="s">
        <v>139</v>
      </c>
      <c r="B19" s="267"/>
      <c r="C19" s="267"/>
      <c r="D19" s="267"/>
      <c r="E19" s="267"/>
      <c r="F19" s="260"/>
      <c r="G19" s="261"/>
      <c r="H19" s="152"/>
      <c r="I19" s="146">
        <v>34387.93</v>
      </c>
      <c r="J19" s="151"/>
      <c r="K19" s="153">
        <v>7</v>
      </c>
    </row>
    <row r="20" spans="1:11" ht="13.5" thickBot="1">
      <c r="A20" s="154" t="s">
        <v>140</v>
      </c>
      <c r="B20" s="258">
        <f>SUM(B11:C19)</f>
        <v>112.8</v>
      </c>
      <c r="C20" s="258"/>
      <c r="D20" s="258">
        <f>SUM(D11:E19)</f>
        <v>0</v>
      </c>
      <c r="E20" s="258"/>
      <c r="F20" s="264">
        <f>SUM(F11:G19)</f>
        <v>1</v>
      </c>
      <c r="G20" s="264"/>
      <c r="I20" s="146">
        <f>SUM(I11:I19)</f>
        <v>53550.676999999996</v>
      </c>
      <c r="J20" s="146">
        <f>SUM(J11:J19)</f>
        <v>183580.288</v>
      </c>
      <c r="K20" s="149">
        <f>SUM(K11:K19)</f>
        <v>397</v>
      </c>
    </row>
    <row r="21" spans="1:11" ht="13.5" thickBot="1">
      <c r="A21" s="155"/>
      <c r="B21" s="156"/>
      <c r="C21" s="156"/>
      <c r="D21" s="267"/>
      <c r="E21" s="267"/>
      <c r="F21" s="157"/>
      <c r="G21" s="157"/>
      <c r="I21" s="158"/>
      <c r="J21" s="158"/>
      <c r="K21" s="159"/>
    </row>
    <row r="22" spans="1:11" ht="13.5" thickBot="1">
      <c r="A22" s="160" t="s">
        <v>141</v>
      </c>
      <c r="B22" s="268"/>
      <c r="C22" s="268"/>
      <c r="D22" s="258">
        <v>779025.4</v>
      </c>
      <c r="E22" s="258"/>
      <c r="F22" s="269">
        <v>10</v>
      </c>
      <c r="G22" s="269"/>
      <c r="I22" s="161"/>
      <c r="J22" s="162"/>
      <c r="K22" s="163"/>
    </row>
    <row r="23" spans="1:11" ht="13.5" thickBot="1">
      <c r="A23" s="164" t="s">
        <v>28</v>
      </c>
      <c r="B23" s="270">
        <f>B20+B22</f>
        <v>112.8</v>
      </c>
      <c r="C23" s="270"/>
      <c r="D23" s="270">
        <f>SUM(D22+D20)</f>
        <v>779025.4</v>
      </c>
      <c r="E23" s="270"/>
      <c r="F23" s="271">
        <f>SUM(F22+F20)</f>
        <v>11</v>
      </c>
      <c r="G23" s="271"/>
      <c r="I23" s="166">
        <f>I20</f>
        <v>53550.676999999996</v>
      </c>
      <c r="J23" s="165">
        <f>J20</f>
        <v>183580.288</v>
      </c>
      <c r="K23" s="167">
        <f>K20+K22</f>
        <v>397</v>
      </c>
    </row>
    <row r="24" spans="1:11" ht="5.25" customHeight="1">
      <c r="A24" s="168"/>
      <c r="B24" s="169"/>
      <c r="C24" s="169"/>
      <c r="D24" s="170"/>
      <c r="E24" s="170"/>
      <c r="F24" s="171"/>
      <c r="G24" s="172"/>
      <c r="I24" s="272"/>
      <c r="J24" s="272"/>
      <c r="K24" s="173"/>
    </row>
    <row r="25" ht="13.5" thickBot="1">
      <c r="A25" s="139"/>
    </row>
    <row r="26" spans="1:11" ht="13.5" thickBot="1">
      <c r="A26" s="255"/>
      <c r="B26" s="253" t="s">
        <v>142</v>
      </c>
      <c r="C26" s="253"/>
      <c r="D26" s="253" t="s">
        <v>143</v>
      </c>
      <c r="E26" s="253"/>
      <c r="F26" s="253" t="s">
        <v>130</v>
      </c>
      <c r="G26" s="253"/>
      <c r="H26" s="174"/>
      <c r="J26" s="255" t="s">
        <v>144</v>
      </c>
      <c r="K26" s="255"/>
    </row>
    <row r="27" spans="1:11" ht="26.25" thickBot="1">
      <c r="A27" s="255"/>
      <c r="B27" s="253"/>
      <c r="C27" s="253"/>
      <c r="D27" s="253"/>
      <c r="E27" s="253"/>
      <c r="F27" s="142" t="s">
        <v>145</v>
      </c>
      <c r="G27" s="142" t="s">
        <v>146</v>
      </c>
      <c r="J27" s="145" t="s">
        <v>147</v>
      </c>
      <c r="K27" s="145" t="s">
        <v>148</v>
      </c>
    </row>
    <row r="28" spans="1:11" ht="13.5" thickBot="1">
      <c r="A28" s="145" t="s">
        <v>149</v>
      </c>
      <c r="B28" s="175">
        <v>33</v>
      </c>
      <c r="C28" s="175">
        <v>50</v>
      </c>
      <c r="D28" s="142"/>
      <c r="E28" s="142"/>
      <c r="F28" s="142"/>
      <c r="G28" s="142"/>
      <c r="H28" s="155"/>
      <c r="J28" s="176"/>
      <c r="K28" s="176"/>
    </row>
    <row r="29" spans="1:11" ht="13.5" thickBot="1">
      <c r="A29" s="145" t="s">
        <v>150</v>
      </c>
      <c r="B29" s="145" t="s">
        <v>127</v>
      </c>
      <c r="C29" s="144" t="s">
        <v>128</v>
      </c>
      <c r="D29" s="145" t="s">
        <v>127</v>
      </c>
      <c r="E29" s="145" t="s">
        <v>128</v>
      </c>
      <c r="F29" s="144" t="s">
        <v>127</v>
      </c>
      <c r="G29" s="145" t="s">
        <v>128</v>
      </c>
      <c r="H29" s="155"/>
      <c r="J29" s="155"/>
      <c r="K29" s="155"/>
    </row>
    <row r="30" spans="2:11" ht="13.5" thickBot="1">
      <c r="B30" s="273" t="s">
        <v>142</v>
      </c>
      <c r="C30" s="274"/>
      <c r="D30" s="274"/>
      <c r="E30" s="275"/>
      <c r="F30" s="145"/>
      <c r="G30" s="145"/>
      <c r="H30" s="155"/>
      <c r="J30" s="155"/>
      <c r="K30" s="155"/>
    </row>
    <row r="31" spans="1:11" ht="13.5" thickBot="1">
      <c r="A31" s="276" t="s">
        <v>151</v>
      </c>
      <c r="B31" s="145" t="s">
        <v>152</v>
      </c>
      <c r="C31" s="273" t="s">
        <v>77</v>
      </c>
      <c r="D31" s="275"/>
      <c r="E31" s="273" t="s">
        <v>78</v>
      </c>
      <c r="F31" s="275"/>
      <c r="G31" s="145" t="s">
        <v>28</v>
      </c>
      <c r="H31" s="155"/>
      <c r="J31" s="155"/>
      <c r="K31" s="155"/>
    </row>
    <row r="32" spans="1:11" ht="13.5" thickBot="1">
      <c r="A32" s="277"/>
      <c r="B32" s="144"/>
      <c r="C32" s="273">
        <v>0</v>
      </c>
      <c r="D32" s="275"/>
      <c r="E32" s="273">
        <v>0</v>
      </c>
      <c r="F32" s="275"/>
      <c r="G32" s="143">
        <f>B32+C32+E32</f>
        <v>0</v>
      </c>
      <c r="H32" s="155"/>
      <c r="J32" s="155"/>
      <c r="K32" s="155"/>
    </row>
    <row r="33" s="139" customFormat="1" ht="12.75">
      <c r="A33" s="139" t="s">
        <v>153</v>
      </c>
    </row>
    <row r="34" s="139" customFormat="1" ht="12.75">
      <c r="A34" s="139" t="s">
        <v>154</v>
      </c>
    </row>
    <row r="35" ht="12.75">
      <c r="A35" s="139" t="s">
        <v>23</v>
      </c>
    </row>
    <row r="36" ht="13.5" thickBot="1"/>
    <row r="37" spans="1:7" ht="13.5" thickBot="1">
      <c r="A37" s="281" t="s">
        <v>155</v>
      </c>
      <c r="B37" s="281"/>
      <c r="C37" s="281"/>
      <c r="D37" s="281"/>
      <c r="E37" s="281"/>
      <c r="F37" s="255"/>
      <c r="G37" s="255"/>
    </row>
    <row r="38" spans="1:9" ht="13.5" thickBot="1">
      <c r="A38" s="281" t="s">
        <v>156</v>
      </c>
      <c r="B38" s="281"/>
      <c r="C38" s="281"/>
      <c r="D38" s="281"/>
      <c r="E38" s="281"/>
      <c r="F38" s="255"/>
      <c r="G38" s="255"/>
      <c r="H38" s="137" t="s">
        <v>157</v>
      </c>
      <c r="I38" s="178" t="s">
        <v>158</v>
      </c>
    </row>
    <row r="39" spans="1:9" ht="13.5" thickBot="1">
      <c r="A39" s="177" t="s">
        <v>159</v>
      </c>
      <c r="B39" s="177"/>
      <c r="C39" s="177"/>
      <c r="D39" s="177"/>
      <c r="E39" s="177"/>
      <c r="F39" s="144"/>
      <c r="G39" s="144"/>
      <c r="I39" s="179"/>
    </row>
    <row r="40" spans="1:9" ht="13.5" thickBot="1">
      <c r="A40" s="281" t="s">
        <v>160</v>
      </c>
      <c r="B40" s="281"/>
      <c r="C40" s="281"/>
      <c r="D40" s="281"/>
      <c r="E40" s="281"/>
      <c r="F40" s="255"/>
      <c r="G40" s="255"/>
      <c r="I40" s="179"/>
    </row>
    <row r="41" spans="1:9" ht="13.5" thickBot="1">
      <c r="A41" s="278" t="s">
        <v>161</v>
      </c>
      <c r="B41" s="279"/>
      <c r="C41" s="279"/>
      <c r="D41" s="279"/>
      <c r="E41" s="280"/>
      <c r="F41" s="255"/>
      <c r="G41" s="255"/>
      <c r="H41" s="137" t="s">
        <v>162</v>
      </c>
      <c r="I41" s="178" t="s">
        <v>163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0">
      <selection activeCell="D22" sqref="D22:E22"/>
    </sheetView>
  </sheetViews>
  <sheetFormatPr defaultColWidth="11.421875" defaultRowHeight="12.75"/>
  <cols>
    <col min="1" max="1" width="7.28125" style="137" customWidth="1"/>
    <col min="2" max="2" width="8.421875" style="137" customWidth="1"/>
    <col min="3" max="4" width="11.421875" style="137" customWidth="1"/>
    <col min="5" max="5" width="9.8515625" style="137" customWidth="1"/>
    <col min="6" max="6" width="9.28125" style="137" customWidth="1"/>
    <col min="7" max="7" width="6.140625" style="137" customWidth="1"/>
    <col min="8" max="9" width="11.421875" style="137" customWidth="1"/>
    <col min="10" max="10" width="7.421875" style="137" customWidth="1"/>
    <col min="11" max="11" width="6.8515625" style="137" customWidth="1"/>
    <col min="12" max="13" width="6.421875" style="137" customWidth="1"/>
    <col min="14" max="16384" width="11.421875" style="137" customWidth="1"/>
  </cols>
  <sheetData>
    <row r="1" spans="4:12" ht="12.75">
      <c r="D1" s="137" t="s">
        <v>115</v>
      </c>
      <c r="L1" s="137" t="s">
        <v>164</v>
      </c>
    </row>
    <row r="2" ht="12.75">
      <c r="D2" s="137" t="s">
        <v>165</v>
      </c>
    </row>
    <row r="3" spans="10:13" ht="12.75">
      <c r="J3" s="138" t="s">
        <v>120</v>
      </c>
      <c r="K3" s="282">
        <v>40330</v>
      </c>
      <c r="L3" s="252"/>
      <c r="M3" s="252"/>
    </row>
    <row r="4" spans="10:13" ht="12.75">
      <c r="J4" s="138" t="s">
        <v>122</v>
      </c>
      <c r="K4" s="252">
        <v>2010</v>
      </c>
      <c r="L4" s="252"/>
      <c r="M4" s="252"/>
    </row>
    <row r="5" spans="2:7" ht="12.75">
      <c r="B5" s="137" t="s">
        <v>166</v>
      </c>
      <c r="C5" s="139" t="s">
        <v>167</v>
      </c>
      <c r="G5" s="139" t="s">
        <v>168</v>
      </c>
    </row>
    <row r="6" spans="2:13" ht="13.5" thickBot="1">
      <c r="B6" s="180"/>
      <c r="C6" s="181" t="s">
        <v>16</v>
      </c>
      <c r="D6" s="182"/>
      <c r="E6" s="182"/>
      <c r="F6" s="182"/>
      <c r="G6" s="182"/>
      <c r="H6" s="181" t="s">
        <v>17</v>
      </c>
      <c r="I6" s="182"/>
      <c r="J6" s="182"/>
      <c r="K6" s="182"/>
      <c r="L6" s="182"/>
      <c r="M6" s="183"/>
    </row>
    <row r="7" spans="2:15" ht="13.5" thickBot="1">
      <c r="B7" s="184"/>
      <c r="C7" s="255" t="s">
        <v>169</v>
      </c>
      <c r="D7" s="255"/>
      <c r="E7" s="255"/>
      <c r="F7" s="283" t="s">
        <v>170</v>
      </c>
      <c r="G7" s="283" t="s">
        <v>171</v>
      </c>
      <c r="H7" s="255" t="s">
        <v>169</v>
      </c>
      <c r="I7" s="255"/>
      <c r="J7" s="255"/>
      <c r="K7" s="283" t="s">
        <v>170</v>
      </c>
      <c r="L7" s="283" t="s">
        <v>171</v>
      </c>
      <c r="M7" s="186"/>
      <c r="N7" s="187"/>
      <c r="O7" s="187"/>
    </row>
    <row r="8" spans="2:15" ht="13.5" thickBot="1">
      <c r="B8" s="184"/>
      <c r="C8" s="145" t="s">
        <v>172</v>
      </c>
      <c r="D8" s="145" t="s">
        <v>173</v>
      </c>
      <c r="E8" s="188" t="s">
        <v>174</v>
      </c>
      <c r="F8" s="276"/>
      <c r="G8" s="283"/>
      <c r="H8" s="145" t="s">
        <v>172</v>
      </c>
      <c r="I8" s="145" t="s">
        <v>173</v>
      </c>
      <c r="J8" s="188" t="s">
        <v>174</v>
      </c>
      <c r="K8" s="276"/>
      <c r="L8" s="283"/>
      <c r="M8" s="186"/>
      <c r="N8" s="187"/>
      <c r="O8" s="187"/>
    </row>
    <row r="9" spans="2:15" ht="13.5" thickBot="1">
      <c r="B9" s="184" t="s">
        <v>175</v>
      </c>
      <c r="C9" s="143"/>
      <c r="D9" s="189"/>
      <c r="E9" s="143"/>
      <c r="F9" s="285"/>
      <c r="G9" s="190"/>
      <c r="H9" s="143"/>
      <c r="I9" s="189"/>
      <c r="J9" s="143"/>
      <c r="K9" s="191"/>
      <c r="L9" s="192"/>
      <c r="M9" s="193"/>
      <c r="N9" s="155"/>
      <c r="O9" s="155"/>
    </row>
    <row r="10" spans="2:15" ht="13.5" thickBot="1">
      <c r="B10" s="184" t="s">
        <v>176</v>
      </c>
      <c r="C10" s="143"/>
      <c r="D10" s="145"/>
      <c r="E10" s="194"/>
      <c r="F10" s="286"/>
      <c r="G10" s="145"/>
      <c r="H10" s="143"/>
      <c r="I10" s="145"/>
      <c r="J10" s="195"/>
      <c r="K10" s="196"/>
      <c r="L10" s="197"/>
      <c r="M10" s="193"/>
      <c r="N10" s="155"/>
      <c r="O10" s="155"/>
    </row>
    <row r="11" spans="2:15" ht="12.75">
      <c r="B11" s="184"/>
      <c r="C11" s="198"/>
      <c r="D11" s="155"/>
      <c r="E11" s="198"/>
      <c r="F11" s="199"/>
      <c r="G11" s="155"/>
      <c r="H11" s="198"/>
      <c r="I11" s="155"/>
      <c r="J11" s="198"/>
      <c r="K11" s="198"/>
      <c r="L11" s="155"/>
      <c r="M11" s="193"/>
      <c r="N11" s="155"/>
      <c r="O11" s="155"/>
    </row>
    <row r="12" spans="2:13" ht="12.75">
      <c r="B12" s="184"/>
      <c r="D12" s="139"/>
      <c r="E12" s="139"/>
      <c r="F12" s="139"/>
      <c r="G12" s="139" t="s">
        <v>177</v>
      </c>
      <c r="H12" s="139"/>
      <c r="I12" s="139"/>
      <c r="J12" s="139"/>
      <c r="K12" s="139"/>
      <c r="L12" s="139"/>
      <c r="M12" s="193"/>
    </row>
    <row r="13" spans="2:13" ht="13.5" thickBot="1">
      <c r="B13" s="184"/>
      <c r="C13" s="155" t="s">
        <v>178</v>
      </c>
      <c r="D13" s="155"/>
      <c r="E13" s="155"/>
      <c r="F13" s="155"/>
      <c r="G13" s="155"/>
      <c r="H13" s="155" t="s">
        <v>179</v>
      </c>
      <c r="I13" s="155"/>
      <c r="J13" s="155"/>
      <c r="K13" s="155"/>
      <c r="L13" s="155"/>
      <c r="M13" s="193"/>
    </row>
    <row r="14" spans="2:15" ht="13.5" thickBot="1">
      <c r="B14" s="184"/>
      <c r="C14" s="255" t="s">
        <v>169</v>
      </c>
      <c r="D14" s="255"/>
      <c r="E14" s="255"/>
      <c r="F14" s="283" t="s">
        <v>143</v>
      </c>
      <c r="G14" s="283" t="s">
        <v>171</v>
      </c>
      <c r="H14" s="255" t="s">
        <v>169</v>
      </c>
      <c r="I14" s="255"/>
      <c r="J14" s="255"/>
      <c r="K14" s="283" t="s">
        <v>143</v>
      </c>
      <c r="L14" s="283" t="s">
        <v>171</v>
      </c>
      <c r="M14" s="186"/>
      <c r="N14" s="187"/>
      <c r="O14" s="187"/>
    </row>
    <row r="15" spans="2:15" ht="13.5" thickBot="1">
      <c r="B15" s="184"/>
      <c r="C15" s="145" t="s">
        <v>172</v>
      </c>
      <c r="D15" s="145" t="s">
        <v>173</v>
      </c>
      <c r="E15" s="145" t="s">
        <v>174</v>
      </c>
      <c r="F15" s="283"/>
      <c r="G15" s="283"/>
      <c r="H15" s="145" t="s">
        <v>172</v>
      </c>
      <c r="I15" s="145" t="s">
        <v>173</v>
      </c>
      <c r="J15" s="145" t="s">
        <v>174</v>
      </c>
      <c r="K15" s="283"/>
      <c r="L15" s="283"/>
      <c r="M15" s="186"/>
      <c r="N15" s="187"/>
      <c r="O15" s="187"/>
    </row>
    <row r="16" spans="2:15" ht="13.5" thickBot="1">
      <c r="B16" s="184" t="s">
        <v>180</v>
      </c>
      <c r="C16" s="145"/>
      <c r="D16" s="145"/>
      <c r="E16" s="145"/>
      <c r="F16" s="200"/>
      <c r="G16" s="185"/>
      <c r="H16" s="145"/>
      <c r="I16" s="145"/>
      <c r="J16" s="154"/>
      <c r="K16" s="201"/>
      <c r="L16" s="185"/>
      <c r="M16" s="186"/>
      <c r="N16" s="187"/>
      <c r="O16" s="187"/>
    </row>
    <row r="17" spans="2:15" ht="13.5" thickBot="1">
      <c r="B17" s="184" t="s">
        <v>175</v>
      </c>
      <c r="C17" s="145"/>
      <c r="D17" s="145"/>
      <c r="E17" s="154"/>
      <c r="F17" s="154"/>
      <c r="G17" s="145"/>
      <c r="H17" s="145"/>
      <c r="I17" s="145"/>
      <c r="J17" s="154"/>
      <c r="K17" s="154"/>
      <c r="L17" s="145"/>
      <c r="M17" s="193"/>
      <c r="N17" s="155"/>
      <c r="O17" s="155"/>
    </row>
    <row r="18" spans="2:15" ht="13.5" thickBot="1">
      <c r="B18" s="184" t="s">
        <v>176</v>
      </c>
      <c r="C18" s="145" t="s">
        <v>181</v>
      </c>
      <c r="D18" s="145"/>
      <c r="E18" s="143"/>
      <c r="F18" s="145"/>
      <c r="G18" s="145"/>
      <c r="H18" s="145"/>
      <c r="I18" s="145"/>
      <c r="J18" s="145"/>
      <c r="K18" s="145"/>
      <c r="L18" s="145"/>
      <c r="M18" s="193"/>
      <c r="N18" s="155"/>
      <c r="O18" s="155"/>
    </row>
    <row r="19" spans="2:13" ht="9" customHeight="1">
      <c r="B19" s="18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93"/>
    </row>
    <row r="20" spans="2:13" ht="13.5" thickBot="1">
      <c r="B20" s="184"/>
      <c r="C20" s="155"/>
      <c r="D20" s="155"/>
      <c r="E20" s="287" t="s">
        <v>182</v>
      </c>
      <c r="F20" s="287"/>
      <c r="G20" s="287"/>
      <c r="H20" s="287"/>
      <c r="I20" s="287"/>
      <c r="J20" s="287"/>
      <c r="K20" s="155"/>
      <c r="L20" s="155"/>
      <c r="M20" s="193"/>
    </row>
    <row r="21" spans="2:13" ht="13.5" thickBot="1">
      <c r="B21" s="184"/>
      <c r="C21" s="155"/>
      <c r="D21" s="155"/>
      <c r="E21" s="255" t="s">
        <v>169</v>
      </c>
      <c r="F21" s="255"/>
      <c r="G21" s="255"/>
      <c r="H21" s="255" t="s">
        <v>169</v>
      </c>
      <c r="I21" s="255"/>
      <c r="J21" s="255"/>
      <c r="K21" s="155"/>
      <c r="L21" s="155"/>
      <c r="M21" s="193"/>
    </row>
    <row r="22" spans="2:13" ht="13.5" thickBot="1">
      <c r="B22" s="184"/>
      <c r="C22" s="155"/>
      <c r="E22" s="145" t="s">
        <v>183</v>
      </c>
      <c r="F22" s="145" t="s">
        <v>173</v>
      </c>
      <c r="G22" s="145" t="s">
        <v>174</v>
      </c>
      <c r="H22" s="145" t="s">
        <v>183</v>
      </c>
      <c r="I22" s="145" t="s">
        <v>173</v>
      </c>
      <c r="J22" s="145" t="s">
        <v>174</v>
      </c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5"/>
      <c r="F23" s="145"/>
      <c r="G23" s="145"/>
      <c r="H23" s="145"/>
      <c r="I23" s="145"/>
      <c r="J23" s="145"/>
      <c r="K23" s="155"/>
      <c r="L23" s="155"/>
      <c r="M23" s="193"/>
    </row>
    <row r="24" spans="2:13" ht="13.5" thickBot="1">
      <c r="B24" s="184"/>
      <c r="C24" s="155"/>
      <c r="D24" s="155" t="s">
        <v>176</v>
      </c>
      <c r="E24" s="145"/>
      <c r="F24" s="145"/>
      <c r="G24" s="145"/>
      <c r="H24" s="145"/>
      <c r="I24" s="145"/>
      <c r="J24" s="145"/>
      <c r="K24" s="155"/>
      <c r="L24" s="155"/>
      <c r="M24" s="193"/>
    </row>
    <row r="25" spans="2:13" ht="9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2:13" ht="12.75">
      <c r="B26" s="155"/>
      <c r="C26" s="155"/>
      <c r="D26" s="155"/>
      <c r="E26" s="155"/>
      <c r="F26" s="155"/>
      <c r="G26" s="168" t="s">
        <v>184</v>
      </c>
      <c r="H26" s="155"/>
      <c r="I26" s="155"/>
      <c r="J26" s="155"/>
      <c r="K26" s="155"/>
      <c r="L26" s="155"/>
      <c r="M26" s="155"/>
    </row>
    <row r="27" spans="2:13" ht="13.5" thickBot="1">
      <c r="B27" s="180"/>
      <c r="C27" s="182"/>
      <c r="D27" s="181" t="s">
        <v>16</v>
      </c>
      <c r="E27" s="182"/>
      <c r="F27" s="182"/>
      <c r="G27" s="182"/>
      <c r="H27" s="181" t="s">
        <v>17</v>
      </c>
      <c r="I27" s="182"/>
      <c r="J27" s="182"/>
      <c r="K27" s="182"/>
      <c r="L27" s="182"/>
      <c r="M27" s="183"/>
    </row>
    <row r="28" spans="2:13" ht="13.5" thickBot="1">
      <c r="B28" s="184"/>
      <c r="C28" s="155"/>
      <c r="D28" s="255" t="s">
        <v>169</v>
      </c>
      <c r="E28" s="255"/>
      <c r="F28" s="255"/>
      <c r="G28" s="255" t="s">
        <v>171</v>
      </c>
      <c r="H28" s="255" t="s">
        <v>169</v>
      </c>
      <c r="I28" s="255"/>
      <c r="J28" s="255"/>
      <c r="K28" s="255" t="s">
        <v>171</v>
      </c>
      <c r="L28" s="155"/>
      <c r="M28" s="193"/>
    </row>
    <row r="29" spans="2:13" ht="13.5" thickBot="1">
      <c r="B29" s="184"/>
      <c r="C29" s="155"/>
      <c r="D29" s="145" t="s">
        <v>172</v>
      </c>
      <c r="E29" s="145" t="s">
        <v>173</v>
      </c>
      <c r="F29" s="188" t="s">
        <v>174</v>
      </c>
      <c r="G29" s="284"/>
      <c r="H29" s="145" t="s">
        <v>172</v>
      </c>
      <c r="I29" s="145" t="s">
        <v>173</v>
      </c>
      <c r="J29" s="188" t="s">
        <v>174</v>
      </c>
      <c r="K29" s="284"/>
      <c r="L29" s="155"/>
      <c r="M29" s="193"/>
    </row>
    <row r="30" spans="2:13" ht="13.5" thickBot="1">
      <c r="B30" s="184"/>
      <c r="C30" s="155" t="s">
        <v>185</v>
      </c>
      <c r="D30" s="143"/>
      <c r="E30" s="189"/>
      <c r="F30" s="143"/>
      <c r="G30" s="149"/>
      <c r="H30" s="197"/>
      <c r="I30" s="189"/>
      <c r="J30" s="205"/>
      <c r="K30" s="206"/>
      <c r="L30" s="155"/>
      <c r="M30" s="193"/>
    </row>
    <row r="31" spans="2:13" ht="13.5" thickBot="1">
      <c r="B31" s="184"/>
      <c r="C31" s="155" t="s">
        <v>186</v>
      </c>
      <c r="D31" s="143"/>
      <c r="E31" s="143"/>
      <c r="F31" s="194"/>
      <c r="G31" s="207"/>
      <c r="H31" s="208"/>
      <c r="I31" s="145"/>
      <c r="J31" s="195"/>
      <c r="K31" s="194"/>
      <c r="L31" s="155"/>
      <c r="M31" s="193"/>
    </row>
    <row r="32" spans="2:13" ht="12.75">
      <c r="B32" s="18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93"/>
    </row>
    <row r="33" spans="2:13" ht="13.5" thickBot="1">
      <c r="B33" s="184"/>
      <c r="C33" s="155"/>
      <c r="D33" s="155" t="s">
        <v>178</v>
      </c>
      <c r="E33" s="155"/>
      <c r="F33" s="155"/>
      <c r="G33" s="155"/>
      <c r="H33" s="155" t="s">
        <v>128</v>
      </c>
      <c r="I33" s="155"/>
      <c r="J33" s="155"/>
      <c r="K33" s="155"/>
      <c r="L33" s="155"/>
      <c r="M33" s="193"/>
    </row>
    <row r="34" spans="2:13" ht="13.5" thickBot="1">
      <c r="B34" s="184"/>
      <c r="C34" s="155"/>
      <c r="D34" s="255" t="s">
        <v>169</v>
      </c>
      <c r="E34" s="255"/>
      <c r="F34" s="255"/>
      <c r="G34" s="255" t="s">
        <v>171</v>
      </c>
      <c r="H34" s="255" t="s">
        <v>169</v>
      </c>
      <c r="I34" s="255"/>
      <c r="J34" s="255"/>
      <c r="K34" s="255" t="s">
        <v>171</v>
      </c>
      <c r="L34" s="155"/>
      <c r="M34" s="193"/>
    </row>
    <row r="35" spans="2:13" ht="13.5" thickBot="1">
      <c r="B35" s="184"/>
      <c r="C35" s="155"/>
      <c r="D35" s="145" t="s">
        <v>172</v>
      </c>
      <c r="E35" s="145" t="s">
        <v>173</v>
      </c>
      <c r="F35" s="145" t="s">
        <v>174</v>
      </c>
      <c r="G35" s="255"/>
      <c r="H35" s="145" t="s">
        <v>172</v>
      </c>
      <c r="I35" s="145" t="s">
        <v>173</v>
      </c>
      <c r="J35" s="145" t="s">
        <v>174</v>
      </c>
      <c r="K35" s="255"/>
      <c r="L35" s="155"/>
      <c r="M35" s="193"/>
    </row>
    <row r="36" spans="2:13" ht="13.5" thickBot="1">
      <c r="B36" s="184"/>
      <c r="C36" s="155" t="s">
        <v>185</v>
      </c>
      <c r="D36" s="145"/>
      <c r="E36" s="145"/>
      <c r="F36" s="145"/>
      <c r="G36" s="145"/>
      <c r="H36" s="145"/>
      <c r="I36" s="145"/>
      <c r="J36" s="145"/>
      <c r="K36" s="145"/>
      <c r="L36" s="155"/>
      <c r="M36" s="193"/>
    </row>
    <row r="37" spans="2:13" ht="13.5" thickBot="1">
      <c r="B37" s="184"/>
      <c r="C37" s="155" t="s">
        <v>186</v>
      </c>
      <c r="D37" s="145"/>
      <c r="E37" s="145"/>
      <c r="F37" s="145"/>
      <c r="G37" s="145"/>
      <c r="H37" s="145"/>
      <c r="I37" s="145"/>
      <c r="J37" s="145"/>
      <c r="K37" s="145"/>
      <c r="L37" s="155"/>
      <c r="M37" s="193"/>
    </row>
    <row r="38" spans="2:13" ht="9.7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</row>
    <row r="39" ht="12.75">
      <c r="G39" s="137" t="s">
        <v>187</v>
      </c>
    </row>
    <row r="40" ht="12.75">
      <c r="G40" s="137" t="s">
        <v>188</v>
      </c>
    </row>
    <row r="41" spans="2:13" ht="12.75">
      <c r="B41" s="180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180" t="s">
        <v>189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</row>
    <row r="43" spans="2:13" ht="12.75">
      <c r="B43" s="209"/>
      <c r="C43" s="155"/>
      <c r="D43" s="210" t="s">
        <v>190</v>
      </c>
      <c r="E43" s="155"/>
      <c r="F43" s="155"/>
      <c r="G43" s="155"/>
      <c r="H43" s="155"/>
      <c r="I43" s="155"/>
      <c r="J43" s="155"/>
      <c r="K43" s="155"/>
      <c r="L43" s="155"/>
      <c r="M43" s="193"/>
    </row>
    <row r="44" spans="2:13" ht="12.75">
      <c r="B44" s="202"/>
      <c r="C44" s="203"/>
      <c r="D44" s="211"/>
      <c r="E44" s="203"/>
      <c r="F44" s="203"/>
      <c r="G44" s="203"/>
      <c r="H44" s="203"/>
      <c r="I44" s="203"/>
      <c r="J44" s="203"/>
      <c r="K44" s="203"/>
      <c r="L44" s="203"/>
      <c r="M44" s="204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40" zoomScaleNormal="140" zoomScalePageLayoutView="0" workbookViewId="0" topLeftCell="A1">
      <selection activeCell="D22" sqref="D22:E22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12"/>
      <c r="C1" s="288" t="s">
        <v>191</v>
      </c>
      <c r="D1" s="288"/>
      <c r="E1" s="288"/>
      <c r="F1" s="288"/>
      <c r="G1" s="288"/>
      <c r="H1" s="288"/>
      <c r="I1" s="288"/>
      <c r="J1" s="288"/>
    </row>
    <row r="2" spans="1:12" ht="12.75">
      <c r="A2" s="212"/>
      <c r="C2" s="288" t="s">
        <v>192</v>
      </c>
      <c r="D2" s="288"/>
      <c r="E2" s="288"/>
      <c r="F2" s="288"/>
      <c r="G2" s="288"/>
      <c r="H2" s="288"/>
      <c r="I2" s="288"/>
      <c r="J2" s="288"/>
      <c r="L2" s="214"/>
    </row>
    <row r="3" spans="1:12" ht="12.75">
      <c r="A3" s="212"/>
      <c r="L3" s="214">
        <v>40330</v>
      </c>
    </row>
    <row r="4" spans="1:11" ht="12.75">
      <c r="A4" s="212"/>
      <c r="C4" s="288" t="s">
        <v>193</v>
      </c>
      <c r="D4" s="288"/>
      <c r="E4" s="288"/>
      <c r="F4" s="288"/>
      <c r="G4" s="288"/>
      <c r="H4" s="288"/>
      <c r="I4" s="288"/>
      <c r="J4" s="288"/>
      <c r="K4" s="288"/>
    </row>
    <row r="5" spans="1:11" ht="12.75">
      <c r="A5" s="212"/>
      <c r="C5" s="288" t="s">
        <v>194</v>
      </c>
      <c r="D5" s="288"/>
      <c r="E5" s="288"/>
      <c r="F5" s="288"/>
      <c r="G5" s="288"/>
      <c r="H5" s="288"/>
      <c r="I5" s="288"/>
      <c r="J5" s="288"/>
      <c r="K5" s="288"/>
    </row>
    <row r="6" spans="1:11" ht="13.5" thickBot="1">
      <c r="A6" s="212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195</v>
      </c>
      <c r="B7" s="215" t="s">
        <v>196</v>
      </c>
      <c r="C7" s="216" t="s">
        <v>196</v>
      </c>
      <c r="D7" s="216"/>
      <c r="E7" s="216"/>
      <c r="F7" s="215"/>
      <c r="G7" s="216" t="s">
        <v>197</v>
      </c>
      <c r="H7" s="216" t="s">
        <v>198</v>
      </c>
      <c r="I7" s="216" t="s">
        <v>199</v>
      </c>
      <c r="J7" s="216" t="s">
        <v>200</v>
      </c>
      <c r="K7" s="217"/>
      <c r="L7" s="217"/>
    </row>
    <row r="8" spans="1:12" ht="12.75">
      <c r="A8" s="218" t="s">
        <v>201</v>
      </c>
      <c r="B8" s="218" t="s">
        <v>202</v>
      </c>
      <c r="C8" s="219" t="s">
        <v>203</v>
      </c>
      <c r="D8" s="219" t="s">
        <v>204</v>
      </c>
      <c r="E8" s="219" t="s">
        <v>205</v>
      </c>
      <c r="F8" s="219" t="s">
        <v>206</v>
      </c>
      <c r="G8" s="219" t="s">
        <v>207</v>
      </c>
      <c r="H8" s="219" t="s">
        <v>208</v>
      </c>
      <c r="I8" s="219" t="s">
        <v>209</v>
      </c>
      <c r="J8" s="219" t="s">
        <v>210</v>
      </c>
      <c r="K8" s="219" t="s">
        <v>211</v>
      </c>
      <c r="L8" s="219" t="s">
        <v>212</v>
      </c>
    </row>
    <row r="9" spans="1:12" s="230" customFormat="1" ht="12.75">
      <c r="A9" s="220">
        <v>1</v>
      </c>
      <c r="B9" s="221" t="s">
        <v>213</v>
      </c>
      <c r="C9" s="222" t="s">
        <v>214</v>
      </c>
      <c r="D9" s="223">
        <v>58288</v>
      </c>
      <c r="E9" s="224">
        <v>234.88</v>
      </c>
      <c r="F9" s="225">
        <v>42</v>
      </c>
      <c r="G9" s="226" t="s">
        <v>215</v>
      </c>
      <c r="H9" s="226" t="s">
        <v>216</v>
      </c>
      <c r="I9" s="227">
        <v>81154.28571428571</v>
      </c>
      <c r="J9" s="228">
        <v>1</v>
      </c>
      <c r="K9" s="229" t="s">
        <v>217</v>
      </c>
      <c r="L9" s="229" t="s">
        <v>217</v>
      </c>
    </row>
    <row r="10" spans="1:12" ht="12.75">
      <c r="A10" s="220">
        <v>2</v>
      </c>
      <c r="B10" s="221" t="s">
        <v>218</v>
      </c>
      <c r="C10" s="222" t="s">
        <v>219</v>
      </c>
      <c r="D10" s="223">
        <v>58125</v>
      </c>
      <c r="E10" s="224">
        <v>234.88</v>
      </c>
      <c r="F10" s="225">
        <v>42</v>
      </c>
      <c r="G10" s="226" t="s">
        <v>215</v>
      </c>
      <c r="H10" s="226" t="s">
        <v>216</v>
      </c>
      <c r="I10" s="231">
        <v>79387.77777777778</v>
      </c>
      <c r="J10" s="228">
        <v>2</v>
      </c>
      <c r="K10" s="229" t="s">
        <v>217</v>
      </c>
      <c r="L10" s="229" t="s">
        <v>217</v>
      </c>
    </row>
    <row r="11" spans="1:12" ht="12.75">
      <c r="A11" s="220">
        <v>3</v>
      </c>
      <c r="B11" s="221" t="s">
        <v>220</v>
      </c>
      <c r="C11" s="222" t="s">
        <v>221</v>
      </c>
      <c r="D11" s="223">
        <v>55048</v>
      </c>
      <c r="E11" s="224">
        <v>233.8</v>
      </c>
      <c r="F11" s="225">
        <v>42</v>
      </c>
      <c r="G11" s="226" t="s">
        <v>215</v>
      </c>
      <c r="H11" s="226" t="s">
        <v>216</v>
      </c>
      <c r="I11" s="231">
        <v>79340.4761904762</v>
      </c>
      <c r="J11" s="228">
        <v>2</v>
      </c>
      <c r="K11" s="229" t="s">
        <v>217</v>
      </c>
      <c r="L11" s="229" t="s">
        <v>217</v>
      </c>
    </row>
    <row r="12" spans="1:12" ht="12.75">
      <c r="A12" s="220">
        <v>4</v>
      </c>
      <c r="B12" s="221" t="s">
        <v>222</v>
      </c>
      <c r="C12" s="222" t="s">
        <v>223</v>
      </c>
      <c r="D12" s="223">
        <v>50199</v>
      </c>
      <c r="E12" s="224">
        <v>232.7</v>
      </c>
      <c r="F12" s="225">
        <v>38</v>
      </c>
      <c r="G12" s="226" t="s">
        <v>215</v>
      </c>
      <c r="H12" s="226" t="s">
        <v>216</v>
      </c>
      <c r="I12" s="231">
        <v>77789.04761904762</v>
      </c>
      <c r="J12" s="228">
        <v>2</v>
      </c>
      <c r="K12" s="229" t="s">
        <v>217</v>
      </c>
      <c r="L12" s="229" t="s">
        <v>217</v>
      </c>
    </row>
    <row r="13" spans="1:12" ht="12.75">
      <c r="A13" s="220">
        <v>5</v>
      </c>
      <c r="B13" s="221" t="s">
        <v>224</v>
      </c>
      <c r="C13" s="222" t="s">
        <v>223</v>
      </c>
      <c r="D13" s="223">
        <v>53829</v>
      </c>
      <c r="E13" s="224">
        <v>235.1</v>
      </c>
      <c r="F13" s="225">
        <v>42</v>
      </c>
      <c r="G13" s="226" t="s">
        <v>215</v>
      </c>
      <c r="H13" s="226" t="s">
        <v>216</v>
      </c>
      <c r="I13" s="231">
        <v>80019.52380952382</v>
      </c>
      <c r="J13" s="228">
        <v>2</v>
      </c>
      <c r="K13" s="229" t="s">
        <v>217</v>
      </c>
      <c r="L13" s="229" t="s">
        <v>217</v>
      </c>
    </row>
    <row r="14" spans="1:12" ht="12.75">
      <c r="A14" s="220">
        <v>6</v>
      </c>
      <c r="B14" s="221" t="s">
        <v>225</v>
      </c>
      <c r="C14" s="222" t="s">
        <v>226</v>
      </c>
      <c r="D14" s="223">
        <v>57258</v>
      </c>
      <c r="E14" s="224">
        <v>235.88</v>
      </c>
      <c r="F14" s="225">
        <v>42</v>
      </c>
      <c r="G14" s="226" t="s">
        <v>215</v>
      </c>
      <c r="H14" s="226" t="s">
        <v>216</v>
      </c>
      <c r="I14" s="231">
        <v>105610.31746031747</v>
      </c>
      <c r="J14" s="228">
        <v>2</v>
      </c>
      <c r="K14" s="229" t="s">
        <v>217</v>
      </c>
      <c r="L14" s="229" t="s">
        <v>227</v>
      </c>
    </row>
    <row r="15" spans="1:12" ht="12.75">
      <c r="A15" s="220">
        <v>7</v>
      </c>
      <c r="B15" s="221" t="s">
        <v>228</v>
      </c>
      <c r="C15" s="222" t="s">
        <v>223</v>
      </c>
      <c r="D15" s="223">
        <v>35711</v>
      </c>
      <c r="E15" s="224">
        <v>204.19</v>
      </c>
      <c r="F15" s="222"/>
      <c r="G15" s="226" t="s">
        <v>215</v>
      </c>
      <c r="H15" s="226" t="s">
        <v>216</v>
      </c>
      <c r="I15" s="231">
        <v>61214.28571428572</v>
      </c>
      <c r="J15" s="228">
        <v>1</v>
      </c>
      <c r="K15" s="229" t="s">
        <v>217</v>
      </c>
      <c r="L15" s="229" t="s">
        <v>217</v>
      </c>
    </row>
    <row r="16" spans="1:12" ht="12.75">
      <c r="A16" s="220">
        <v>8</v>
      </c>
      <c r="B16" s="221" t="s">
        <v>229</v>
      </c>
      <c r="C16" s="222" t="s">
        <v>223</v>
      </c>
      <c r="D16" s="223">
        <v>57248</v>
      </c>
      <c r="E16" s="224">
        <v>243.97</v>
      </c>
      <c r="F16" s="225">
        <v>42</v>
      </c>
      <c r="G16" s="226" t="s">
        <v>215</v>
      </c>
      <c r="H16" s="226" t="s">
        <v>216</v>
      </c>
      <c r="I16" s="231">
        <v>85657.46031746033</v>
      </c>
      <c r="J16" s="228">
        <v>1</v>
      </c>
      <c r="K16" s="229" t="s">
        <v>217</v>
      </c>
      <c r="L16" s="229" t="s">
        <v>217</v>
      </c>
    </row>
    <row r="17" spans="1:12" ht="12.75">
      <c r="A17" s="220">
        <v>9</v>
      </c>
      <c r="B17" s="221" t="s">
        <v>230</v>
      </c>
      <c r="C17" s="222" t="s">
        <v>226</v>
      </c>
      <c r="D17" s="223">
        <v>55898</v>
      </c>
      <c r="E17" s="224">
        <v>220.51</v>
      </c>
      <c r="F17" s="225">
        <v>42</v>
      </c>
      <c r="G17" s="226" t="s">
        <v>215</v>
      </c>
      <c r="H17" s="226" t="s">
        <v>216</v>
      </c>
      <c r="I17" s="231">
        <v>79406.34920634922</v>
      </c>
      <c r="J17" s="228">
        <v>1</v>
      </c>
      <c r="K17" s="229" t="s">
        <v>217</v>
      </c>
      <c r="L17" s="229" t="s">
        <v>217</v>
      </c>
    </row>
    <row r="18" spans="1:12" ht="12.75">
      <c r="A18" s="220">
        <v>10</v>
      </c>
      <c r="B18" s="221" t="s">
        <v>231</v>
      </c>
      <c r="C18" s="222" t="s">
        <v>219</v>
      </c>
      <c r="D18" s="223">
        <v>56957</v>
      </c>
      <c r="E18" s="224">
        <v>243.91</v>
      </c>
      <c r="F18" s="225">
        <v>42</v>
      </c>
      <c r="G18" s="226" t="s">
        <v>215</v>
      </c>
      <c r="H18" s="226" t="s">
        <v>216</v>
      </c>
      <c r="I18" s="231">
        <v>49445.87301587302</v>
      </c>
      <c r="J18" s="228">
        <v>1</v>
      </c>
      <c r="K18" s="229" t="s">
        <v>217</v>
      </c>
      <c r="L18" s="229" t="s">
        <v>217</v>
      </c>
    </row>
    <row r="19" ht="12.75">
      <c r="I19" s="232">
        <f>SUM(I9:I18)</f>
        <v>779025.3968253969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148" zoomScaleNormal="148" zoomScalePageLayoutView="0" workbookViewId="0" topLeftCell="F1">
      <selection activeCell="D22" sqref="D22:E22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2"/>
      <c r="D1" s="233"/>
      <c r="E1" s="233"/>
      <c r="F1" s="233"/>
      <c r="G1" s="233"/>
      <c r="H1" s="233"/>
    </row>
    <row r="2" spans="1:10" ht="12.75">
      <c r="A2" s="212"/>
      <c r="B2" s="288" t="s">
        <v>192</v>
      </c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212"/>
      <c r="I3" s="234"/>
      <c r="J3" s="235">
        <v>40330</v>
      </c>
    </row>
    <row r="4" spans="1:10" ht="12.75">
      <c r="A4" s="289" t="s">
        <v>232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.75">
      <c r="A6" s="290" t="s">
        <v>233</v>
      </c>
      <c r="B6" s="216" t="s">
        <v>207</v>
      </c>
      <c r="C6" s="216"/>
      <c r="D6" s="236"/>
      <c r="E6" s="216"/>
      <c r="F6" s="216"/>
      <c r="G6" s="216"/>
      <c r="H6" s="292" t="s">
        <v>234</v>
      </c>
      <c r="I6" s="290" t="s">
        <v>235</v>
      </c>
      <c r="J6" s="290" t="s">
        <v>236</v>
      </c>
    </row>
    <row r="7" spans="1:10" ht="12.75">
      <c r="A7" s="291"/>
      <c r="B7" s="219" t="s">
        <v>237</v>
      </c>
      <c r="C7" s="219" t="s">
        <v>203</v>
      </c>
      <c r="D7" s="237" t="s">
        <v>238</v>
      </c>
      <c r="E7" s="219" t="s">
        <v>205</v>
      </c>
      <c r="F7" s="219" t="s">
        <v>206</v>
      </c>
      <c r="G7" s="219" t="s">
        <v>239</v>
      </c>
      <c r="H7" s="293"/>
      <c r="I7" s="291"/>
      <c r="J7" s="291"/>
    </row>
    <row r="8" spans="1:10" s="137" customFormat="1" ht="12.75">
      <c r="A8" s="238">
        <v>1</v>
      </c>
      <c r="B8" s="239" t="s">
        <v>240</v>
      </c>
      <c r="C8" s="239" t="s">
        <v>241</v>
      </c>
      <c r="D8" s="240">
        <v>1894</v>
      </c>
      <c r="E8" s="240">
        <v>61.45</v>
      </c>
      <c r="F8" s="240">
        <v>16</v>
      </c>
      <c r="G8" s="240" t="s">
        <v>242</v>
      </c>
      <c r="H8" s="241">
        <v>734.29</v>
      </c>
      <c r="I8" s="242" t="s">
        <v>167</v>
      </c>
      <c r="J8" s="242" t="s">
        <v>243</v>
      </c>
    </row>
    <row r="9" spans="1:10" s="137" customFormat="1" ht="12.75">
      <c r="A9" s="238">
        <v>2</v>
      </c>
      <c r="B9" s="239" t="s">
        <v>240</v>
      </c>
      <c r="C9" s="239" t="s">
        <v>241</v>
      </c>
      <c r="D9" s="240">
        <v>1894</v>
      </c>
      <c r="E9" s="240">
        <v>61.45</v>
      </c>
      <c r="F9" s="240">
        <v>16</v>
      </c>
      <c r="G9" s="240" t="s">
        <v>242</v>
      </c>
      <c r="H9" s="241">
        <v>703.75</v>
      </c>
      <c r="I9" s="242" t="s">
        <v>167</v>
      </c>
      <c r="J9" s="242" t="s">
        <v>243</v>
      </c>
    </row>
    <row r="10" spans="1:10" s="137" customFormat="1" ht="12.75">
      <c r="A10" s="238">
        <v>3</v>
      </c>
      <c r="B10" s="239" t="s">
        <v>244</v>
      </c>
      <c r="C10" s="239" t="s">
        <v>245</v>
      </c>
      <c r="D10" s="240">
        <v>73.97</v>
      </c>
      <c r="E10" s="240">
        <v>22</v>
      </c>
      <c r="F10" s="240">
        <v>6</v>
      </c>
      <c r="G10" s="240" t="s">
        <v>246</v>
      </c>
      <c r="H10" s="241">
        <v>3</v>
      </c>
      <c r="I10" s="242" t="s">
        <v>167</v>
      </c>
      <c r="J10" s="242" t="s">
        <v>243</v>
      </c>
    </row>
    <row r="11" spans="1:10" s="137" customFormat="1" ht="12.75">
      <c r="A11" s="238">
        <v>4</v>
      </c>
      <c r="B11" s="239" t="s">
        <v>247</v>
      </c>
      <c r="C11" s="239" t="s">
        <v>248</v>
      </c>
      <c r="D11" s="240">
        <v>3572</v>
      </c>
      <c r="E11" s="240">
        <v>90.3</v>
      </c>
      <c r="F11" s="240">
        <v>15.82</v>
      </c>
      <c r="G11" s="240" t="s">
        <v>249</v>
      </c>
      <c r="H11" s="241">
        <v>112.8</v>
      </c>
      <c r="I11" s="242" t="s">
        <v>250</v>
      </c>
      <c r="J11" s="242" t="s">
        <v>167</v>
      </c>
    </row>
    <row r="12" spans="1:10" s="137" customFormat="1" ht="12.75">
      <c r="A12" s="238">
        <v>5</v>
      </c>
      <c r="B12" s="239" t="s">
        <v>240</v>
      </c>
      <c r="C12" s="239" t="s">
        <v>241</v>
      </c>
      <c r="D12" s="240">
        <v>1894</v>
      </c>
      <c r="E12" s="240">
        <v>61.45</v>
      </c>
      <c r="F12" s="240">
        <v>16</v>
      </c>
      <c r="G12" s="240" t="s">
        <v>242</v>
      </c>
      <c r="H12" s="241">
        <v>483.35</v>
      </c>
      <c r="I12" s="242" t="s">
        <v>167</v>
      </c>
      <c r="J12" s="242" t="s">
        <v>243</v>
      </c>
    </row>
    <row r="13" spans="1:10" s="137" customFormat="1" ht="12.75">
      <c r="A13" s="238">
        <v>6</v>
      </c>
      <c r="B13" s="239" t="s">
        <v>240</v>
      </c>
      <c r="C13" s="239" t="s">
        <v>241</v>
      </c>
      <c r="D13" s="240">
        <v>1894</v>
      </c>
      <c r="E13" s="240">
        <v>61.45</v>
      </c>
      <c r="F13" s="240">
        <v>16</v>
      </c>
      <c r="G13" s="240" t="s">
        <v>242</v>
      </c>
      <c r="H13" s="241">
        <v>266</v>
      </c>
      <c r="I13" s="242" t="s">
        <v>167</v>
      </c>
      <c r="J13" s="242" t="s">
        <v>243</v>
      </c>
    </row>
    <row r="14" spans="1:10" s="137" customFormat="1" ht="12.75">
      <c r="A14" s="238">
        <v>7</v>
      </c>
      <c r="B14" s="239" t="s">
        <v>251</v>
      </c>
      <c r="C14" s="239" t="s">
        <v>241</v>
      </c>
      <c r="D14" s="240">
        <v>2428</v>
      </c>
      <c r="E14" s="240">
        <v>64.15</v>
      </c>
      <c r="F14" s="240">
        <v>17</v>
      </c>
      <c r="G14" s="240" t="s">
        <v>242</v>
      </c>
      <c r="H14" s="241">
        <v>212.85</v>
      </c>
      <c r="I14" s="242" t="s">
        <v>167</v>
      </c>
      <c r="J14" s="242" t="s">
        <v>243</v>
      </c>
    </row>
    <row r="15" spans="1:10" s="137" customFormat="1" ht="12.75">
      <c r="A15" s="238">
        <v>8</v>
      </c>
      <c r="B15" s="239" t="s">
        <v>252</v>
      </c>
      <c r="C15" s="239" t="s">
        <v>245</v>
      </c>
      <c r="D15" s="240">
        <v>2542</v>
      </c>
      <c r="E15" s="240">
        <v>67.93</v>
      </c>
      <c r="F15" s="240">
        <v>17</v>
      </c>
      <c r="G15" s="240" t="s">
        <v>242</v>
      </c>
      <c r="H15" s="241">
        <v>110.3</v>
      </c>
      <c r="I15" s="242" t="s">
        <v>167</v>
      </c>
      <c r="J15" s="242" t="s">
        <v>243</v>
      </c>
    </row>
    <row r="16" spans="1:10" s="137" customFormat="1" ht="12.75">
      <c r="A16" s="238">
        <v>9</v>
      </c>
      <c r="B16" s="239" t="s">
        <v>253</v>
      </c>
      <c r="C16" s="239" t="s">
        <v>254</v>
      </c>
      <c r="D16" s="240">
        <v>1888</v>
      </c>
      <c r="E16" s="240">
        <v>61.45</v>
      </c>
      <c r="F16" s="240">
        <v>16</v>
      </c>
      <c r="G16" s="240" t="s">
        <v>242</v>
      </c>
      <c r="H16" s="241">
        <v>396.69</v>
      </c>
      <c r="I16" s="242" t="s">
        <v>167</v>
      </c>
      <c r="J16" s="242" t="s">
        <v>243</v>
      </c>
    </row>
    <row r="17" spans="1:10" s="137" customFormat="1" ht="12.75">
      <c r="A17" s="238">
        <v>10</v>
      </c>
      <c r="B17" s="239" t="s">
        <v>240</v>
      </c>
      <c r="C17" s="239" t="s">
        <v>241</v>
      </c>
      <c r="D17" s="240">
        <v>1894</v>
      </c>
      <c r="E17" s="240">
        <v>61.45</v>
      </c>
      <c r="F17" s="240">
        <v>16</v>
      </c>
      <c r="G17" s="240" t="s">
        <v>242</v>
      </c>
      <c r="H17" s="241">
        <v>268.8</v>
      </c>
      <c r="I17" s="242" t="s">
        <v>167</v>
      </c>
      <c r="J17" s="242" t="s">
        <v>243</v>
      </c>
    </row>
    <row r="18" spans="1:10" s="137" customFormat="1" ht="12.75">
      <c r="A18" s="238">
        <v>11</v>
      </c>
      <c r="B18" s="239" t="s">
        <v>255</v>
      </c>
      <c r="C18" s="239" t="s">
        <v>248</v>
      </c>
      <c r="D18" s="240">
        <v>2922</v>
      </c>
      <c r="E18" s="240">
        <v>76.5</v>
      </c>
      <c r="F18" s="240">
        <v>18</v>
      </c>
      <c r="G18" s="240" t="s">
        <v>256</v>
      </c>
      <c r="H18" s="241">
        <v>34.134</v>
      </c>
      <c r="I18" s="242" t="s">
        <v>167</v>
      </c>
      <c r="J18" s="242" t="s">
        <v>243</v>
      </c>
    </row>
    <row r="19" spans="1:10" s="137" customFormat="1" ht="12.75">
      <c r="A19" s="238">
        <v>12</v>
      </c>
      <c r="B19" s="239" t="s">
        <v>240</v>
      </c>
      <c r="C19" s="239" t="s">
        <v>241</v>
      </c>
      <c r="D19" s="240">
        <v>1894</v>
      </c>
      <c r="E19" s="240">
        <v>61.45</v>
      </c>
      <c r="F19" s="240">
        <v>16</v>
      </c>
      <c r="G19" s="240" t="s">
        <v>242</v>
      </c>
      <c r="H19" s="241">
        <v>760.07</v>
      </c>
      <c r="I19" s="242" t="s">
        <v>167</v>
      </c>
      <c r="J19" s="242" t="s">
        <v>243</v>
      </c>
    </row>
    <row r="20" spans="1:10" s="137" customFormat="1" ht="12.75">
      <c r="A20" s="238">
        <v>13</v>
      </c>
      <c r="B20" s="239" t="s">
        <v>251</v>
      </c>
      <c r="C20" s="239" t="s">
        <v>241</v>
      </c>
      <c r="D20" s="240">
        <v>2428</v>
      </c>
      <c r="E20" s="240">
        <v>64.15</v>
      </c>
      <c r="F20" s="240">
        <v>17</v>
      </c>
      <c r="G20" s="240" t="s">
        <v>242</v>
      </c>
      <c r="H20" s="241">
        <v>657.25</v>
      </c>
      <c r="I20" s="242" t="s">
        <v>167</v>
      </c>
      <c r="J20" s="242" t="s">
        <v>243</v>
      </c>
    </row>
    <row r="21" spans="1:10" s="137" customFormat="1" ht="12.75">
      <c r="A21" s="238">
        <v>14</v>
      </c>
      <c r="B21" s="239" t="s">
        <v>240</v>
      </c>
      <c r="C21" s="239" t="s">
        <v>241</v>
      </c>
      <c r="D21" s="240">
        <v>1894</v>
      </c>
      <c r="E21" s="240">
        <v>61.45</v>
      </c>
      <c r="F21" s="240">
        <v>16</v>
      </c>
      <c r="G21" s="240" t="s">
        <v>242</v>
      </c>
      <c r="H21" s="241">
        <v>818.49</v>
      </c>
      <c r="I21" s="242" t="s">
        <v>167</v>
      </c>
      <c r="J21" s="242" t="s">
        <v>243</v>
      </c>
    </row>
    <row r="22" spans="1:10" ht="12.75">
      <c r="A22" s="238">
        <v>15</v>
      </c>
      <c r="B22" s="239" t="s">
        <v>253</v>
      </c>
      <c r="C22" s="239" t="s">
        <v>254</v>
      </c>
      <c r="D22" s="240">
        <v>1888</v>
      </c>
      <c r="E22" s="240">
        <v>61.45</v>
      </c>
      <c r="F22" s="240">
        <v>16</v>
      </c>
      <c r="G22" s="238" t="s">
        <v>242</v>
      </c>
      <c r="H22" s="241">
        <v>526.6</v>
      </c>
      <c r="I22" s="242" t="s">
        <v>167</v>
      </c>
      <c r="J22" s="242" t="s">
        <v>243</v>
      </c>
    </row>
    <row r="23" spans="1:10" ht="12.75">
      <c r="A23" s="238">
        <v>16</v>
      </c>
      <c r="B23" s="239" t="s">
        <v>257</v>
      </c>
      <c r="C23" s="239" t="s">
        <v>258</v>
      </c>
      <c r="D23" s="240">
        <v>473</v>
      </c>
      <c r="E23" s="240">
        <v>51.65</v>
      </c>
      <c r="F23" s="240">
        <v>10</v>
      </c>
      <c r="G23" s="238" t="s">
        <v>246</v>
      </c>
      <c r="H23" s="241">
        <v>19.047</v>
      </c>
      <c r="I23" s="242" t="s">
        <v>259</v>
      </c>
      <c r="J23" s="242" t="s">
        <v>167</v>
      </c>
    </row>
    <row r="24" spans="1:10" ht="12.75">
      <c r="A24" s="238">
        <v>17</v>
      </c>
      <c r="B24" s="239" t="s">
        <v>251</v>
      </c>
      <c r="C24" s="239" t="s">
        <v>241</v>
      </c>
      <c r="D24" s="240">
        <v>2428</v>
      </c>
      <c r="E24" s="240">
        <v>64.15</v>
      </c>
      <c r="F24" s="240">
        <v>17</v>
      </c>
      <c r="G24" s="240" t="s">
        <v>242</v>
      </c>
      <c r="H24" s="241">
        <v>192</v>
      </c>
      <c r="I24" s="242" t="s">
        <v>167</v>
      </c>
      <c r="J24" s="242" t="s">
        <v>243</v>
      </c>
    </row>
    <row r="25" spans="1:10" ht="12.75">
      <c r="A25" s="238">
        <v>18</v>
      </c>
      <c r="B25" s="239" t="s">
        <v>251</v>
      </c>
      <c r="C25" s="239" t="s">
        <v>241</v>
      </c>
      <c r="D25" s="240">
        <v>2428</v>
      </c>
      <c r="E25" s="240">
        <v>64.15</v>
      </c>
      <c r="F25" s="240">
        <v>17</v>
      </c>
      <c r="G25" s="240" t="s">
        <v>242</v>
      </c>
      <c r="H25" s="241">
        <v>748.77</v>
      </c>
      <c r="I25" s="242" t="s">
        <v>167</v>
      </c>
      <c r="J25" s="242" t="s">
        <v>243</v>
      </c>
    </row>
    <row r="26" spans="1:10" ht="12.75">
      <c r="A26" s="238">
        <v>19</v>
      </c>
      <c r="B26" s="239" t="s">
        <v>260</v>
      </c>
      <c r="C26" s="239" t="s">
        <v>241</v>
      </c>
      <c r="D26" s="240">
        <v>2537</v>
      </c>
      <c r="E26" s="240">
        <v>67.93</v>
      </c>
      <c r="F26" s="240">
        <v>17</v>
      </c>
      <c r="G26" s="240" t="s">
        <v>242</v>
      </c>
      <c r="H26" s="241">
        <v>479.478</v>
      </c>
      <c r="I26" s="242" t="s">
        <v>167</v>
      </c>
      <c r="J26" s="242" t="s">
        <v>243</v>
      </c>
    </row>
    <row r="27" spans="1:10" ht="12.75">
      <c r="A27" s="238">
        <v>20</v>
      </c>
      <c r="B27" s="239" t="s">
        <v>260</v>
      </c>
      <c r="C27" s="239" t="s">
        <v>241</v>
      </c>
      <c r="D27" s="240">
        <v>2537</v>
      </c>
      <c r="E27" s="240">
        <v>67.93</v>
      </c>
      <c r="F27" s="240">
        <v>17</v>
      </c>
      <c r="G27" s="240" t="s">
        <v>242</v>
      </c>
      <c r="H27" s="241">
        <v>18.5</v>
      </c>
      <c r="I27" s="242" t="s">
        <v>167</v>
      </c>
      <c r="J27" s="242" t="s">
        <v>243</v>
      </c>
    </row>
    <row r="28" spans="1:10" ht="12.75">
      <c r="A28" s="238">
        <v>21</v>
      </c>
      <c r="B28" s="239" t="s">
        <v>240</v>
      </c>
      <c r="C28" s="239" t="s">
        <v>241</v>
      </c>
      <c r="D28" s="240">
        <v>1894</v>
      </c>
      <c r="E28" s="240">
        <v>61.45</v>
      </c>
      <c r="F28" s="240">
        <v>16</v>
      </c>
      <c r="G28" s="240" t="s">
        <v>242</v>
      </c>
      <c r="H28" s="241">
        <v>135.66</v>
      </c>
      <c r="I28" s="242" t="s">
        <v>243</v>
      </c>
      <c r="J28" s="242" t="s">
        <v>167</v>
      </c>
    </row>
    <row r="29" ht="12.75">
      <c r="H29" s="243">
        <f>SUM(H8:H28)</f>
        <v>7681.829000000001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2010-07-06T16:47:11Z</cp:lastPrinted>
  <dcterms:created xsi:type="dcterms:W3CDTF">2008-07-29T15:11:20Z</dcterms:created>
  <dcterms:modified xsi:type="dcterms:W3CDTF">2010-07-09T16:58:25Z</dcterms:modified>
  <cp:category/>
  <cp:version/>
  <cp:contentType/>
  <cp:contentStatus/>
</cp:coreProperties>
</file>